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09" windowHeight="9242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'стр.1_4'!$A$1:$FL$106</definedName>
    <definedName name="_xlnm.Print_Area" localSheetId="1">'стр.5_6'!$A$1:$FY$68</definedName>
  </definedNames>
  <calcPr fullCalcOnLoad="1"/>
</workbook>
</file>

<file path=xl/sharedStrings.xml><?xml version="1.0" encoding="utf-8"?>
<sst xmlns="http://schemas.openxmlformats.org/spreadsheetml/2006/main" count="543" uniqueCount="366">
  <si>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</si>
  <si>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</si>
  <si>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</si>
  <si>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</si>
  <si>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</si>
  <si>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</si>
  <si>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</si>
  <si>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</si>
  <si>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</si>
  <si>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</si>
  <si>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</si>
  <si>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</si>
  <si>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</si>
  <si>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</si>
  <si>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</si>
  <si>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</si>
  <si>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</si>
  <si>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</si>
  <si>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</si>
  <si>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</si>
  <si>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</si>
  <si>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</si>
  <si>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</si>
  <si>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</si>
  <si>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</si>
  <si>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</si>
  <si>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</si>
  <si>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</si>
  <si>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</si>
  <si>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</si>
  <si>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</si>
  <si>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</si>
  <si>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</si>
  <si>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</si>
  <si>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</si>
  <si>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</si>
  <si>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</si>
  <si>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</si>
  <si>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</si>
  <si>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</si>
  <si>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</si>
  <si>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</si>
  <si>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</si>
  <si>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</si>
  <si>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</si>
  <si>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</si>
  <si>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</si>
  <si>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</si>
  <si>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</si>
  <si>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</si>
  <si>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</si>
  <si>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</si>
  <si>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</si>
  <si>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</si>
  <si>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</si>
  <si>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</si>
  <si>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</si>
  <si>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</si>
  <si>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</si>
  <si>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</si>
  <si>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</si>
  <si>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</si>
  <si>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</si>
  <si>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</si>
  <si>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</si>
  <si>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</si>
  <si>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</si>
  <si>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</si>
  <si>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</si>
  <si>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</si>
  <si>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</si>
  <si>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</si>
  <si>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субсидии на осуществление капитальных вложений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</si>
  <si>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</si>
  <si>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</si>
  <si>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</si>
  <si>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</si>
  <si>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</si>
  <si>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</si>
  <si>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</si>
  <si>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</si>
  <si>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</si>
  <si>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</si>
  <si>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</si>
  <si>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</si>
  <si>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</si>
  <si>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</si>
  <si>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</si>
  <si>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</si>
  <si>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</si>
  <si>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</si>
  <si>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</si>
  <si>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</si>
  <si>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</si>
  <si>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</si>
  <si>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</si>
  <si>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</si>
  <si>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</si>
  <si>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</si>
  <si>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</si>
  <si>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</si>
  <si>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</si>
  <si>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</si>
  <si>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</si>
  <si>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</si>
  <si>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</si>
  <si>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</si>
  <si>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</si>
  <si>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</si>
  <si>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</si>
  <si>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</si>
  <si>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</si>
  <si>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</si>
  <si>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</si>
  <si>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</si>
  <si>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</si>
  <si>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</si>
  <si>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</si>
  <si>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</si>
  <si>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</si>
  <si>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</si>
  <si>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</si>
  <si>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</si>
  <si>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</si>
  <si>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</si>
  <si>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</si>
  <si>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</si>
  <si>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</si>
  <si>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</si>
  <si>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</si>
  <si>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</si>
  <si>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</si>
  <si>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</si>
  <si>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</si>
  <si>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</si>
  <si>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</si>
  <si>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</si>
  <si>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</si>
  <si>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</si>
  <si>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</si>
  <si>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</si>
  <si>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</si>
  <si>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</si>
  <si>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</si>
  <si>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</si>
  <si>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</si>
  <si>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</si>
  <si>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</si>
  <si>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</si>
  <si>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</si>
  <si>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</si>
  <si>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</si>
  <si>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</si>
  <si>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</si>
  <si>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</si>
  <si>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</si>
  <si>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</si>
  <si>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</si>
  <si>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</si>
  <si>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</si>
  <si>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</si>
  <si>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</si>
  <si>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</si>
  <si>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</si>
  <si>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</si>
  <si>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</si>
  <si>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</si>
  <si>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</si>
  <si>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</si>
  <si>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</si>
  <si>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</si>
  <si>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</si>
  <si>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</si>
  <si>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</si>
  <si>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</si>
  <si>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</si>
  <si>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</si>
  <si>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</si>
  <si>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</si>
  <si>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</si>
  <si>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</si>
  <si>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</si>
  <si>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</si>
  <si>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</si>
  <si>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</si>
  <si>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</si>
  <si>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</si>
  <si>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</si>
  <si>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</si>
  <si>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</si>
  <si>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</si>
  <si>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</si>
  <si>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</si>
  <si>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</si>
  <si>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</si>
  <si>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</si>
  <si>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</si>
  <si>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</si>
  <si>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</si>
  <si>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</si>
  <si>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</si>
  <si>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</si>
  <si>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</si>
  <si>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</si>
  <si>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</si>
  <si>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</si>
  <si>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</si>
  <si>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</si>
  <si>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</si>
  <si>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</si>
  <si>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</si>
  <si>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</si>
  <si>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</si>
  <si>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</si>
  <si>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</si>
  <si>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</si>
  <si>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</si>
  <si>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</si>
  <si>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</si>
  <si>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</si>
  <si>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</si>
  <si>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</si>
  <si>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</si>
  <si>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</si>
  <si>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</si>
  <si>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</si>
  <si>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</si>
  <si>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</si>
  <si>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</si>
  <si>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</si>
  <si>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</si>
  <si>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</si>
  <si>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</si>
  <si>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</si>
  <si>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</si>
  <si>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</si>
  <si>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</si>
  <si>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</si>
  <si>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</si>
  <si>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</si>
  <si>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</si>
  <si>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</si>
  <si>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</si>
  <si>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</si>
  <si>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</si>
  <si>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</si>
  <si>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</si>
  <si>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</si>
  <si>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</si>
  <si>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</si>
  <si>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165101001</t>
  </si>
  <si>
    <t>Руководитель Департамента по бюджету и финансам Нижнекамского муниципального района РТ</t>
  </si>
  <si>
    <t>С.Н. Логинова</t>
  </si>
  <si>
    <t>Главный бухгалтер</t>
  </si>
  <si>
    <t>Директор</t>
  </si>
  <si>
    <t>860</t>
  </si>
  <si>
    <t xml:space="preserve"> Исполнительный комитет Нижнекамского муниципального района Республики Татарстан</t>
  </si>
  <si>
    <t>210</t>
  </si>
  <si>
    <t>1651020721</t>
  </si>
  <si>
    <t>Г.Н.Шамшудинова</t>
  </si>
  <si>
    <t>И.Ф.Габдрахманова</t>
  </si>
  <si>
    <t>36-51-36</t>
  </si>
  <si>
    <t>поступления от оказания платных услуг (выполнения работ) на платной основе и иной приносящей доход деятельности</t>
  </si>
  <si>
    <t>1230</t>
  </si>
  <si>
    <t>субсидии, предоставляемые в соответствии с абзацем 2 пункта 1 статьи 78.1 БК РФ (иные цели)</t>
  </si>
  <si>
    <t>92320662</t>
  </si>
  <si>
    <t>2023</t>
  </si>
  <si>
    <t>23</t>
  </si>
  <si>
    <t>24</t>
  </si>
  <si>
    <t>244</t>
  </si>
  <si>
    <t>247</t>
  </si>
  <si>
    <t>2024</t>
  </si>
  <si>
    <t>безвозмездные поступления (целевые)</t>
  </si>
  <si>
    <t>1410</t>
  </si>
  <si>
    <t>1420</t>
  </si>
  <si>
    <t>1430</t>
  </si>
  <si>
    <t>доходы от выбытия материальных запасов</t>
  </si>
  <si>
    <t>1910</t>
  </si>
  <si>
    <t>440</t>
  </si>
  <si>
    <t>111</t>
  </si>
  <si>
    <t>211                       266</t>
  </si>
  <si>
    <t>расходы на выплаты военнослужащим и сотрудникам, имеющим специальные звания, зависящие от размера денежного довольствия</t>
  </si>
  <si>
    <t>2180</t>
  </si>
  <si>
    <t>2181</t>
  </si>
  <si>
    <t>2182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</si>
  <si>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</si>
  <si>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</si>
  <si>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</si>
  <si>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</si>
  <si>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</si>
  <si>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гранты, предоставляемые некомерческим организациям (за исключением бюджетных и автономных учреждений)</t>
  </si>
  <si>
    <t>634</t>
  </si>
  <si>
    <t>гранты, предоставляемые другим организациям и физическим лицам</t>
  </si>
  <si>
    <t>2440</t>
  </si>
  <si>
    <t>2450</t>
  </si>
  <si>
    <t>2460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</si>
  <si>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</si>
  <si>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русурсов, всего</t>
  </si>
  <si>
    <t>2660</t>
  </si>
  <si>
    <t>2700</t>
  </si>
  <si>
    <t>в том числе:                                                                                                                                                           приобретение объектов недвижимого имущества государственными (муниципальными) учреждениями</t>
  </si>
  <si>
    <t>2710</t>
  </si>
  <si>
    <t xml:space="preserve">                услуги связи</t>
  </si>
  <si>
    <t xml:space="preserve">                транспортные услуги</t>
  </si>
  <si>
    <t xml:space="preserve">                коммунальные услуги</t>
  </si>
  <si>
    <t xml:space="preserve">                работы услуги по содержанию здания</t>
  </si>
  <si>
    <t xml:space="preserve">                прочие работу услуги</t>
  </si>
  <si>
    <t xml:space="preserve">                приобретение основных средств</t>
  </si>
  <si>
    <t xml:space="preserve">                приобретение материальных запасов</t>
  </si>
  <si>
    <t>2662</t>
  </si>
  <si>
    <t>2663</t>
  </si>
  <si>
    <t>2664</t>
  </si>
  <si>
    <t>2665</t>
  </si>
  <si>
    <t>2666</t>
  </si>
  <si>
    <t>2667</t>
  </si>
  <si>
    <t>2668</t>
  </si>
  <si>
    <t>2720</t>
  </si>
  <si>
    <t>Выплаты, уменьшающие доход, всего</t>
  </si>
  <si>
    <t>в том числе:                                                                                                                                                           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</si>
  <si>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</si>
  <si>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</si>
  <si>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</si>
  <si>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                                                                                                                                                           возврат в бюджет средств субсидии</t>
  </si>
  <si>
    <t>4.1</t>
  </si>
  <si>
    <t>4.2</t>
  </si>
  <si>
    <t>Код бюджетной классифи- кации Российской Федерации</t>
  </si>
  <si>
    <t>1.3.1</t>
  </si>
  <si>
    <t>в том числе:                                                                                                                                              в соответствии с Федеральным законом №44-ФЗ</t>
  </si>
  <si>
    <t>26310</t>
  </si>
  <si>
    <t>1.3.2</t>
  </si>
  <si>
    <t>26310.1</t>
  </si>
  <si>
    <t>Уникаль- ный код</t>
  </si>
  <si>
    <t>26310,2</t>
  </si>
  <si>
    <t>в том числе:                                                                                                                                              в соответствии с Федеральным законом №223-ФЗ</t>
  </si>
  <si>
    <t>26320</t>
  </si>
  <si>
    <t>26421.1</t>
  </si>
  <si>
    <t>26430.1</t>
  </si>
  <si>
    <t>26430.2</t>
  </si>
  <si>
    <t>26451.1</t>
  </si>
  <si>
    <t>26451.2</t>
  </si>
  <si>
    <t>26510.1</t>
  </si>
  <si>
    <t>26510.2</t>
  </si>
  <si>
    <t>26510.3</t>
  </si>
  <si>
    <t>25</t>
  </si>
  <si>
    <t>2025</t>
  </si>
  <si>
    <t>26310.2</t>
  </si>
  <si>
    <t>26310.3</t>
  </si>
  <si>
    <t>26310.4</t>
  </si>
  <si>
    <t>коммунальные услуги</t>
  </si>
  <si>
    <t>26310.5</t>
  </si>
  <si>
    <t>прочие услуги (226)</t>
  </si>
  <si>
    <t>услуги по содержанию имущества (225)</t>
  </si>
  <si>
    <t xml:space="preserve">коммунальные услуги </t>
  </si>
  <si>
    <t>Муниципальное бюджетное учреждение дополнительного образования "Детская школа искусств "Тамчылар" Нижнекамского муниципального района Республики Татарстан</t>
  </si>
  <si>
    <t xml:space="preserve">Руководитель Исполнительного комитета Нижнекамского муниципального района   </t>
  </si>
  <si>
    <t>Р.Ф.Булатов</t>
  </si>
  <si>
    <t>Согласовано</t>
  </si>
  <si>
    <t>Исполняющий обязанности заместителя руководителя ИК НМР РТ - начальник Управления ИК НМР РТ</t>
  </si>
  <si>
    <t xml:space="preserve">"_____" </t>
  </si>
  <si>
    <t>2023 г.</t>
  </si>
  <si>
    <t>декабря</t>
  </si>
  <si>
    <t>2669</t>
  </si>
  <si>
    <t xml:space="preserve">                приобретение материальных запасов однократного применения</t>
  </si>
  <si>
    <t>И.И.Рамазанов</t>
  </si>
  <si>
    <t>29</t>
  </si>
  <si>
    <t>29.12.2023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</si>
</sst>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Arial Cyr"/>
      <family val="0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55" fillId="0" borderId="0" xfId="0" applyNumberFormat="1" applyFont="1" applyBorder="1" applyAlignment="1">
      <alignment horizontal="left"/>
    </xf>
    <xf numFmtId="0" fontId="56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0" fontId="58" fillId="0" borderId="17" xfId="0" applyNumberFormat="1" applyFont="1" applyBorder="1" applyAlignment="1">
      <alignment horizontal="center" vertical="top"/>
    </xf>
    <xf numFmtId="4" fontId="55" fillId="0" borderId="18" xfId="0" applyNumberFormat="1" applyFont="1" applyBorder="1" applyAlignment="1">
      <alignment horizontal="center"/>
    </xf>
    <xf numFmtId="4" fontId="59" fillId="0" borderId="19" xfId="0" applyNumberFormat="1" applyFont="1" applyBorder="1" applyAlignment="1">
      <alignment horizontal="center"/>
    </xf>
    <xf numFmtId="4" fontId="59" fillId="0" borderId="2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4" fontId="55" fillId="0" borderId="18" xfId="0" applyNumberFormat="1" applyFont="1" applyBorder="1" applyAlignment="1">
      <alignment horizontal="center"/>
    </xf>
    <xf numFmtId="4" fontId="59" fillId="0" borderId="19" xfId="0" applyNumberFormat="1" applyFont="1" applyBorder="1" applyAlignment="1">
      <alignment horizontal="center"/>
    </xf>
    <xf numFmtId="4" fontId="59" fillId="0" borderId="20" xfId="0" applyNumberFormat="1" applyFont="1" applyBorder="1" applyAlignment="1">
      <alignment horizontal="center"/>
    </xf>
    <xf numFmtId="4" fontId="60" fillId="0" borderId="21" xfId="0" applyNumberFormat="1" applyFont="1" applyBorder="1" applyAlignment="1">
      <alignment horizontal="right" vertical="center"/>
    </xf>
    <xf numFmtId="4" fontId="60" fillId="0" borderId="0" xfId="0" applyNumberFormat="1" applyFont="1" applyBorder="1" applyAlignment="1">
      <alignment horizontal="right" vertical="center"/>
    </xf>
    <xf numFmtId="4" fontId="60" fillId="0" borderId="17" xfId="0" applyNumberFormat="1" applyFont="1" applyBorder="1" applyAlignment="1">
      <alignment horizontal="right" vertical="center"/>
    </xf>
    <xf numFmtId="4" fontId="55" fillId="0" borderId="18" xfId="0" applyNumberFormat="1" applyFont="1" applyBorder="1" applyAlignment="1">
      <alignment horizontal="center"/>
    </xf>
    <xf numFmtId="4" fontId="59" fillId="0" borderId="19" xfId="0" applyNumberFormat="1" applyFont="1" applyBorder="1" applyAlignment="1">
      <alignment horizontal="center"/>
    </xf>
    <xf numFmtId="4" fontId="59" fillId="0" borderId="20" xfId="0" applyNumberFormat="1" applyFont="1" applyBorder="1" applyAlignment="1">
      <alignment horizontal="center"/>
    </xf>
    <xf numFmtId="4" fontId="60" fillId="0" borderId="18" xfId="0" applyNumberFormat="1" applyFont="1" applyBorder="1" applyAlignment="1">
      <alignment horizontal="right" vertical="center"/>
    </xf>
    <xf numFmtId="4" fontId="58" fillId="0" borderId="19" xfId="0" applyNumberFormat="1" applyFont="1" applyBorder="1" applyAlignment="1">
      <alignment horizontal="right" vertical="center"/>
    </xf>
    <xf numFmtId="4" fontId="58" fillId="0" borderId="22" xfId="0" applyNumberFormat="1" applyFont="1" applyBorder="1" applyAlignment="1">
      <alignment horizontal="right" vertical="center"/>
    </xf>
    <xf numFmtId="4" fontId="58" fillId="0" borderId="0" xfId="0" applyNumberFormat="1" applyFont="1" applyBorder="1" applyAlignment="1">
      <alignment horizontal="right" vertical="center"/>
    </xf>
    <xf numFmtId="4" fontId="58" fillId="0" borderId="17" xfId="0" applyNumberFormat="1" applyFont="1" applyBorder="1" applyAlignment="1">
      <alignment horizontal="right" vertical="center"/>
    </xf>
    <xf numFmtId="4" fontId="55" fillId="0" borderId="23" xfId="0" applyNumberFormat="1" applyFont="1" applyBorder="1" applyAlignment="1">
      <alignment horizontal="center"/>
    </xf>
    <xf numFmtId="4" fontId="55" fillId="0" borderId="24" xfId="0" applyNumberFormat="1" applyFont="1" applyBorder="1" applyAlignment="1">
      <alignment horizontal="center"/>
    </xf>
    <xf numFmtId="4" fontId="55" fillId="0" borderId="25" xfId="0" applyNumberFormat="1" applyFont="1" applyBorder="1" applyAlignment="1">
      <alignment horizontal="center"/>
    </xf>
    <xf numFmtId="4" fontId="55" fillId="0" borderId="26" xfId="0" applyNumberFormat="1" applyFont="1" applyBorder="1" applyAlignment="1">
      <alignment horizontal="center"/>
    </xf>
    <xf numFmtId="4" fontId="55" fillId="0" borderId="27" xfId="0" applyNumberFormat="1" applyFont="1" applyBorder="1" applyAlignment="1">
      <alignment horizontal="center"/>
    </xf>
    <xf numFmtId="4" fontId="55" fillId="0" borderId="28" xfId="0" applyNumberFormat="1" applyFont="1" applyBorder="1" applyAlignment="1">
      <alignment horizontal="center"/>
    </xf>
    <xf numFmtId="4" fontId="60" fillId="0" borderId="23" xfId="0" applyNumberFormat="1" applyFont="1" applyBorder="1" applyAlignment="1">
      <alignment horizontal="right" vertical="center"/>
    </xf>
    <xf numFmtId="4" fontId="58" fillId="0" borderId="24" xfId="0" applyNumberFormat="1" applyFont="1" applyBorder="1" applyAlignment="1">
      <alignment horizontal="right" vertical="center"/>
    </xf>
    <xf numFmtId="4" fontId="58" fillId="0" borderId="29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horizontal="right" vertical="center"/>
    </xf>
    <xf numFmtId="0" fontId="60" fillId="0" borderId="21" xfId="0" applyNumberFormat="1" applyFont="1" applyBorder="1" applyAlignment="1">
      <alignment horizontal="center" vertical="top"/>
    </xf>
    <xf numFmtId="0" fontId="58" fillId="0" borderId="0" xfId="0" applyNumberFormat="1" applyFont="1" applyBorder="1" applyAlignment="1">
      <alignment horizontal="center" vertical="top"/>
    </xf>
    <xf numFmtId="0" fontId="58" fillId="0" borderId="17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49" fontId="60" fillId="0" borderId="31" xfId="0" applyNumberFormat="1" applyFont="1" applyBorder="1" applyAlignment="1">
      <alignment horizontal="left"/>
    </xf>
    <xf numFmtId="49" fontId="58" fillId="0" borderId="31" xfId="0" applyNumberFormat="1" applyFont="1" applyBorder="1" applyAlignment="1">
      <alignment horizontal="left"/>
    </xf>
    <xf numFmtId="49" fontId="60" fillId="0" borderId="24" xfId="0" applyNumberFormat="1" applyFont="1" applyBorder="1" applyAlignment="1">
      <alignment horizontal="left"/>
    </xf>
    <xf numFmtId="49" fontId="58" fillId="0" borderId="24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60" fillId="0" borderId="24" xfId="0" applyNumberFormat="1" applyFont="1" applyFill="1" applyBorder="1" applyAlignment="1">
      <alignment horizontal="left"/>
    </xf>
    <xf numFmtId="49" fontId="58" fillId="0" borderId="24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60" fillId="0" borderId="31" xfId="0" applyNumberFormat="1" applyFont="1" applyBorder="1" applyAlignment="1">
      <alignment horizontal="center"/>
    </xf>
    <xf numFmtId="0" fontId="58" fillId="0" borderId="3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60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4" fontId="61" fillId="0" borderId="37" xfId="0" applyNumberFormat="1" applyFont="1" applyBorder="1" applyAlignment="1">
      <alignment horizontal="right" vertical="center"/>
    </xf>
    <xf numFmtId="4" fontId="58" fillId="0" borderId="35" xfId="0" applyNumberFormat="1" applyFont="1" applyBorder="1" applyAlignment="1">
      <alignment horizontal="right" vertical="center"/>
    </xf>
    <xf numFmtId="4" fontId="58" fillId="0" borderId="36" xfId="0" applyNumberFormat="1" applyFont="1" applyBorder="1" applyAlignment="1">
      <alignment horizontal="right" vertical="center"/>
    </xf>
    <xf numFmtId="4" fontId="60" fillId="0" borderId="37" xfId="0" applyNumberFormat="1" applyFont="1" applyBorder="1" applyAlignment="1">
      <alignment horizontal="center"/>
    </xf>
    <xf numFmtId="4" fontId="58" fillId="0" borderId="35" xfId="0" applyNumberFormat="1" applyFont="1" applyBorder="1" applyAlignment="1">
      <alignment horizontal="center"/>
    </xf>
    <xf numFmtId="4" fontId="58" fillId="0" borderId="3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60" fillId="0" borderId="31" xfId="0" applyNumberFormat="1" applyFont="1" applyBorder="1" applyAlignment="1">
      <alignment horizontal="center"/>
    </xf>
    <xf numFmtId="49" fontId="58" fillId="0" borderId="3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61" fillId="0" borderId="31" xfId="0" applyNumberFormat="1" applyFont="1" applyBorder="1" applyAlignment="1">
      <alignment horizontal="left"/>
    </xf>
    <xf numFmtId="49" fontId="56" fillId="0" borderId="34" xfId="0" applyNumberFormat="1" applyFont="1" applyBorder="1" applyAlignment="1">
      <alignment horizontal="center"/>
    </xf>
    <xf numFmtId="49" fontId="57" fillId="0" borderId="35" xfId="0" applyNumberFormat="1" applyFont="1" applyBorder="1" applyAlignment="1">
      <alignment horizontal="center"/>
    </xf>
    <xf numFmtId="49" fontId="57" fillId="0" borderId="38" xfId="0" applyNumberFormat="1" applyFont="1" applyBorder="1" applyAlignment="1">
      <alignment horizontal="center"/>
    </xf>
    <xf numFmtId="49" fontId="56" fillId="0" borderId="39" xfId="0" applyNumberFormat="1" applyFont="1" applyFill="1" applyBorder="1" applyAlignment="1">
      <alignment horizontal="center"/>
    </xf>
    <xf numFmtId="49" fontId="57" fillId="0" borderId="24" xfId="0" applyNumberFormat="1" applyFont="1" applyFill="1" applyBorder="1" applyAlignment="1">
      <alignment horizontal="center"/>
    </xf>
    <xf numFmtId="49" fontId="57" fillId="0" borderId="2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" fontId="60" fillId="0" borderId="23" xfId="0" applyNumberFormat="1" applyFont="1" applyBorder="1" applyAlignment="1">
      <alignment horizontal="center"/>
    </xf>
    <xf numFmtId="4" fontId="58" fillId="0" borderId="24" xfId="0" applyNumberFormat="1" applyFont="1" applyBorder="1" applyAlignment="1">
      <alignment horizontal="center"/>
    </xf>
    <xf numFmtId="4" fontId="58" fillId="0" borderId="25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60" fillId="0" borderId="31" xfId="0" applyNumberFormat="1" applyFont="1" applyBorder="1" applyAlignment="1">
      <alignment horizontal="left"/>
    </xf>
    <xf numFmtId="0" fontId="58" fillId="0" borderId="31" xfId="0" applyNumberFormat="1" applyFont="1" applyBorder="1" applyAlignment="1">
      <alignment horizontal="left"/>
    </xf>
    <xf numFmtId="0" fontId="55" fillId="0" borderId="31" xfId="0" applyNumberFormat="1" applyFont="1" applyBorder="1" applyAlignment="1">
      <alignment horizontal="left" vertical="center" wrapText="1"/>
    </xf>
    <xf numFmtId="0" fontId="59" fillId="0" borderId="31" xfId="0" applyNumberFormat="1" applyFont="1" applyBorder="1" applyAlignment="1">
      <alignment horizontal="left" vertical="center" wrapText="1"/>
    </xf>
    <xf numFmtId="49" fontId="56" fillId="0" borderId="39" xfId="0" applyNumberFormat="1" applyFont="1" applyBorder="1" applyAlignment="1">
      <alignment horizontal="center"/>
    </xf>
    <xf numFmtId="49" fontId="57" fillId="0" borderId="24" xfId="0" applyNumberFormat="1" applyFont="1" applyBorder="1" applyAlignment="1">
      <alignment horizontal="center"/>
    </xf>
    <xf numFmtId="49" fontId="57" fillId="0" borderId="25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60" fillId="0" borderId="23" xfId="0" applyNumberFormat="1" applyFont="1" applyBorder="1" applyAlignment="1">
      <alignment horizontal="center" vertical="top"/>
    </xf>
    <xf numFmtId="0" fontId="58" fillId="0" borderId="24" xfId="0" applyNumberFormat="1" applyFont="1" applyBorder="1" applyAlignment="1">
      <alignment horizontal="center" vertical="top"/>
    </xf>
    <xf numFmtId="0" fontId="58" fillId="0" borderId="29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60" fillId="0" borderId="23" xfId="0" applyNumberFormat="1" applyFont="1" applyBorder="1" applyAlignment="1">
      <alignment horizontal="center" vertical="center"/>
    </xf>
    <xf numFmtId="4" fontId="58" fillId="0" borderId="24" xfId="0" applyNumberFormat="1" applyFont="1" applyBorder="1" applyAlignment="1">
      <alignment horizontal="center" vertical="center"/>
    </xf>
    <xf numFmtId="4" fontId="58" fillId="0" borderId="29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indent="1"/>
    </xf>
    <xf numFmtId="4" fontId="61" fillId="0" borderId="23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4" fontId="60" fillId="0" borderId="18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8" fillId="0" borderId="22" xfId="0" applyNumberFormat="1" applyFont="1" applyBorder="1" applyAlignment="1">
      <alignment horizontal="center" vertical="center"/>
    </xf>
    <xf numFmtId="4" fontId="58" fillId="0" borderId="41" xfId="0" applyNumberFormat="1" applyFont="1" applyBorder="1" applyAlignment="1">
      <alignment horizontal="center" vertical="center"/>
    </xf>
    <xf numFmtId="4" fontId="58" fillId="0" borderId="42" xfId="0" applyNumberFormat="1" applyFont="1" applyBorder="1" applyAlignment="1">
      <alignment horizontal="center" vertical="center"/>
    </xf>
    <xf numFmtId="4" fontId="58" fillId="0" borderId="43" xfId="0" applyNumberFormat="1" applyFont="1" applyBorder="1" applyAlignment="1">
      <alignment horizontal="center" vertical="center"/>
    </xf>
    <xf numFmtId="4" fontId="58" fillId="0" borderId="41" xfId="0" applyNumberFormat="1" applyFont="1" applyBorder="1" applyAlignment="1">
      <alignment horizontal="right" vertical="center"/>
    </xf>
    <xf numFmtId="4" fontId="58" fillId="0" borderId="42" xfId="0" applyNumberFormat="1" applyFont="1" applyBorder="1" applyAlignment="1">
      <alignment horizontal="right" vertical="center"/>
    </xf>
    <xf numFmtId="4" fontId="58" fillId="0" borderId="43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0" fontId="1" fillId="0" borderId="30" xfId="0" applyNumberFormat="1" applyFont="1" applyBorder="1" applyAlignment="1">
      <alignment horizontal="left" indent="2"/>
    </xf>
    <xf numFmtId="0" fontId="1" fillId="0" borderId="31" xfId="0" applyNumberFormat="1" applyFont="1" applyBorder="1" applyAlignment="1">
      <alignment horizontal="left" indent="2"/>
    </xf>
    <xf numFmtId="0" fontId="1" fillId="0" borderId="44" xfId="0" applyNumberFormat="1" applyFont="1" applyBorder="1" applyAlignment="1">
      <alignment horizontal="left" indent="2"/>
    </xf>
    <xf numFmtId="49" fontId="1" fillId="0" borderId="4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60" fillId="0" borderId="18" xfId="0" applyNumberFormat="1" applyFont="1" applyBorder="1" applyAlignment="1">
      <alignment horizontal="center" vertical="top"/>
    </xf>
    <xf numFmtId="0" fontId="58" fillId="0" borderId="19" xfId="0" applyNumberFormat="1" applyFont="1" applyBorder="1" applyAlignment="1">
      <alignment horizontal="center" vertical="top"/>
    </xf>
    <xf numFmtId="0" fontId="58" fillId="0" borderId="22" xfId="0" applyNumberFormat="1" applyFont="1" applyBorder="1" applyAlignment="1">
      <alignment horizontal="center" vertical="top"/>
    </xf>
    <xf numFmtId="0" fontId="58" fillId="0" borderId="41" xfId="0" applyNumberFormat="1" applyFont="1" applyBorder="1" applyAlignment="1">
      <alignment horizontal="center" vertical="top"/>
    </xf>
    <xf numFmtId="0" fontId="58" fillId="0" borderId="42" xfId="0" applyNumberFormat="1" applyFont="1" applyBorder="1" applyAlignment="1">
      <alignment horizontal="center" vertical="top"/>
    </xf>
    <xf numFmtId="0" fontId="58" fillId="0" borderId="43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indent="3"/>
    </xf>
    <xf numFmtId="0" fontId="1" fillId="0" borderId="30" xfId="0" applyNumberFormat="1" applyFont="1" applyBorder="1" applyAlignment="1">
      <alignment horizontal="left" wrapText="1" indent="1"/>
    </xf>
    <xf numFmtId="0" fontId="1" fillId="0" borderId="31" xfId="0" applyNumberFormat="1" applyFont="1" applyBorder="1" applyAlignment="1">
      <alignment horizontal="left" indent="1"/>
    </xf>
    <xf numFmtId="0" fontId="1" fillId="0" borderId="44" xfId="0" applyNumberFormat="1" applyFont="1" applyBorder="1" applyAlignment="1">
      <alignment horizontal="left" indent="1"/>
    </xf>
    <xf numFmtId="0" fontId="60" fillId="0" borderId="37" xfId="0" applyNumberFormat="1" applyFont="1" applyBorder="1" applyAlignment="1">
      <alignment horizontal="center"/>
    </xf>
    <xf numFmtId="0" fontId="58" fillId="0" borderId="35" xfId="0" applyNumberFormat="1" applyFont="1" applyBorder="1" applyAlignment="1">
      <alignment horizontal="center"/>
    </xf>
    <xf numFmtId="0" fontId="58" fillId="0" borderId="36" xfId="0" applyNumberFormat="1" applyFont="1" applyBorder="1" applyAlignment="1">
      <alignment horizontal="center"/>
    </xf>
    <xf numFmtId="4" fontId="60" fillId="0" borderId="18" xfId="0" applyNumberFormat="1" applyFont="1" applyBorder="1" applyAlignment="1">
      <alignment horizontal="center"/>
    </xf>
    <xf numFmtId="4" fontId="58" fillId="0" borderId="19" xfId="0" applyNumberFormat="1" applyFont="1" applyBorder="1" applyAlignment="1">
      <alignment horizontal="center"/>
    </xf>
    <xf numFmtId="4" fontId="58" fillId="0" borderId="20" xfId="0" applyNumberFormat="1" applyFont="1" applyBorder="1" applyAlignment="1">
      <alignment horizontal="center"/>
    </xf>
    <xf numFmtId="4" fontId="58" fillId="0" borderId="41" xfId="0" applyNumberFormat="1" applyFont="1" applyBorder="1" applyAlignment="1">
      <alignment horizontal="center"/>
    </xf>
    <xf numFmtId="4" fontId="58" fillId="0" borderId="42" xfId="0" applyNumberFormat="1" applyFont="1" applyBorder="1" applyAlignment="1">
      <alignment horizontal="center"/>
    </xf>
    <xf numFmtId="4" fontId="58" fillId="0" borderId="47" xfId="0" applyNumberFormat="1" applyFont="1" applyBorder="1" applyAlignment="1">
      <alignment horizontal="center"/>
    </xf>
    <xf numFmtId="4" fontId="60" fillId="0" borderId="37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left" indent="3"/>
    </xf>
    <xf numFmtId="0" fontId="60" fillId="0" borderId="23" xfId="0" applyNumberFormat="1" applyFont="1" applyBorder="1" applyAlignment="1">
      <alignment horizontal="center"/>
    </xf>
    <xf numFmtId="0" fontId="58" fillId="0" borderId="24" xfId="0" applyNumberFormat="1" applyFont="1" applyBorder="1" applyAlignment="1">
      <alignment horizontal="center"/>
    </xf>
    <xf numFmtId="0" fontId="58" fillId="0" borderId="29" xfId="0" applyNumberFormat="1" applyFont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3"/>
    </xf>
    <xf numFmtId="0" fontId="1" fillId="0" borderId="24" xfId="0" applyNumberFormat="1" applyFont="1" applyFill="1" applyBorder="1" applyAlignment="1">
      <alignment horizontal="left" wrapText="1" indent="3"/>
    </xf>
    <xf numFmtId="0" fontId="1" fillId="0" borderId="25" xfId="0" applyNumberFormat="1" applyFont="1" applyFill="1" applyBorder="1" applyAlignment="1">
      <alignment horizontal="left" wrapText="1" indent="3"/>
    </xf>
    <xf numFmtId="4" fontId="58" fillId="0" borderId="30" xfId="0" applyNumberFormat="1" applyFont="1" applyBorder="1" applyAlignment="1">
      <alignment horizontal="right" vertical="center"/>
    </xf>
    <xf numFmtId="4" fontId="58" fillId="0" borderId="31" xfId="0" applyNumberFormat="1" applyFont="1" applyBorder="1" applyAlignment="1">
      <alignment horizontal="right" vertical="center"/>
    </xf>
    <xf numFmtId="4" fontId="58" fillId="0" borderId="32" xfId="0" applyNumberFormat="1" applyFont="1" applyBorder="1" applyAlignment="1">
      <alignment horizontal="right" vertical="center"/>
    </xf>
    <xf numFmtId="4" fontId="58" fillId="0" borderId="30" xfId="0" applyNumberFormat="1" applyFont="1" applyBorder="1" applyAlignment="1">
      <alignment horizontal="center"/>
    </xf>
    <xf numFmtId="4" fontId="58" fillId="0" borderId="31" xfId="0" applyNumberFormat="1" applyFont="1" applyBorder="1" applyAlignment="1">
      <alignment horizontal="center"/>
    </xf>
    <xf numFmtId="4" fontId="58" fillId="0" borderId="4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left" indent="2"/>
    </xf>
    <xf numFmtId="49" fontId="1" fillId="0" borderId="4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58" fillId="0" borderId="30" xfId="0" applyNumberFormat="1" applyFont="1" applyBorder="1" applyAlignment="1">
      <alignment horizontal="center" vertical="top"/>
    </xf>
    <xf numFmtId="0" fontId="58" fillId="0" borderId="31" xfId="0" applyNumberFormat="1" applyFont="1" applyBorder="1" applyAlignment="1">
      <alignment horizontal="center" vertical="top"/>
    </xf>
    <xf numFmtId="0" fontId="58" fillId="0" borderId="32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0" fontId="1" fillId="0" borderId="20" xfId="0" applyNumberFormat="1" applyFont="1" applyBorder="1" applyAlignment="1">
      <alignment horizontal="left" indent="3"/>
    </xf>
    <xf numFmtId="0" fontId="1" fillId="0" borderId="30" xfId="0" applyNumberFormat="1" applyFont="1" applyBorder="1" applyAlignment="1">
      <alignment horizontal="left" indent="3"/>
    </xf>
    <xf numFmtId="0" fontId="1" fillId="0" borderId="31" xfId="0" applyNumberFormat="1" applyFont="1" applyBorder="1" applyAlignment="1">
      <alignment horizontal="left" indent="3"/>
    </xf>
    <xf numFmtId="0" fontId="1" fillId="0" borderId="44" xfId="0" applyNumberFormat="1" applyFont="1" applyBorder="1" applyAlignment="1">
      <alignment horizontal="left" indent="3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60" fillId="0" borderId="30" xfId="0" applyNumberFormat="1" applyFont="1" applyBorder="1" applyAlignment="1">
      <alignment horizontal="center" vertical="top"/>
    </xf>
    <xf numFmtId="4" fontId="60" fillId="0" borderId="30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4" fontId="60" fillId="0" borderId="24" xfId="0" applyNumberFormat="1" applyFont="1" applyBorder="1" applyAlignment="1">
      <alignment horizontal="right" vertical="center"/>
    </xf>
    <xf numFmtId="4" fontId="60" fillId="0" borderId="29" xfId="0" applyNumberFormat="1" applyFont="1" applyBorder="1" applyAlignment="1">
      <alignment horizontal="right" vertical="center"/>
    </xf>
    <xf numFmtId="0" fontId="60" fillId="0" borderId="2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0" fontId="58" fillId="0" borderId="29" xfId="0" applyNumberFormat="1" applyFont="1" applyBorder="1" applyAlignment="1">
      <alignment horizontal="center" vertical="center" wrapText="1"/>
    </xf>
    <xf numFmtId="49" fontId="56" fillId="0" borderId="23" xfId="0" applyNumberFormat="1" applyFont="1" applyBorder="1" applyAlignment="1">
      <alignment horizontal="center"/>
    </xf>
    <xf numFmtId="49" fontId="57" fillId="0" borderId="29" xfId="0" applyNumberFormat="1" applyFont="1" applyBorder="1" applyAlignment="1">
      <alignment horizontal="center"/>
    </xf>
    <xf numFmtId="0" fontId="60" fillId="0" borderId="23" xfId="0" applyNumberFormat="1" applyFont="1" applyBorder="1" applyAlignment="1">
      <alignment horizontal="center" vertical="center"/>
    </xf>
    <xf numFmtId="0" fontId="58" fillId="0" borderId="24" xfId="0" applyNumberFormat="1" applyFont="1" applyBorder="1" applyAlignment="1">
      <alignment horizontal="center" vertical="center"/>
    </xf>
    <xf numFmtId="0" fontId="58" fillId="0" borderId="29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right" vertical="center"/>
    </xf>
    <xf numFmtId="0" fontId="1" fillId="0" borderId="23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25" xfId="0" applyNumberFormat="1" applyFont="1" applyBorder="1" applyAlignment="1">
      <alignment horizontal="left" indent="4"/>
    </xf>
    <xf numFmtId="4" fontId="60" fillId="0" borderId="26" xfId="0" applyNumberFormat="1" applyFont="1" applyBorder="1" applyAlignment="1">
      <alignment horizontal="right" vertical="center"/>
    </xf>
    <xf numFmtId="4" fontId="58" fillId="0" borderId="27" xfId="0" applyNumberFormat="1" applyFont="1" applyBorder="1" applyAlignment="1">
      <alignment horizontal="right" vertical="center"/>
    </xf>
    <xf numFmtId="4" fontId="58" fillId="0" borderId="33" xfId="0" applyNumberFormat="1" applyFont="1" applyBorder="1" applyAlignment="1">
      <alignment horizontal="right" vertic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44" xfId="0" applyNumberFormat="1" applyFont="1" applyBorder="1" applyAlignment="1">
      <alignment horizontal="left" indent="4"/>
    </xf>
    <xf numFmtId="49" fontId="1" fillId="0" borderId="3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60" fillId="0" borderId="26" xfId="0" applyNumberFormat="1" applyFont="1" applyBorder="1" applyAlignment="1">
      <alignment horizontal="center" vertical="top"/>
    </xf>
    <xf numFmtId="0" fontId="58" fillId="0" borderId="27" xfId="0" applyNumberFormat="1" applyFont="1" applyBorder="1" applyAlignment="1">
      <alignment horizontal="center" vertical="top"/>
    </xf>
    <xf numFmtId="0" fontId="58" fillId="0" borderId="33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left" indent="1"/>
    </xf>
    <xf numFmtId="0" fontId="56" fillId="0" borderId="23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/>
    </xf>
    <xf numFmtId="0" fontId="57" fillId="0" borderId="25" xfId="0" applyNumberFormat="1" applyFont="1" applyBorder="1" applyAlignment="1">
      <alignment horizontal="center"/>
    </xf>
    <xf numFmtId="4" fontId="59" fillId="0" borderId="24" xfId="0" applyNumberFormat="1" applyFont="1" applyBorder="1" applyAlignment="1">
      <alignment horizontal="center"/>
    </xf>
    <xf numFmtId="4" fontId="59" fillId="0" borderId="25" xfId="0" applyNumberFormat="1" applyFont="1" applyBorder="1" applyAlignment="1">
      <alignment horizontal="center"/>
    </xf>
    <xf numFmtId="4" fontId="55" fillId="0" borderId="37" xfId="0" applyNumberFormat="1" applyFont="1" applyBorder="1" applyAlignment="1">
      <alignment horizontal="center"/>
    </xf>
    <xf numFmtId="4" fontId="59" fillId="0" borderId="35" xfId="0" applyNumberFormat="1" applyFont="1" applyBorder="1" applyAlignment="1">
      <alignment horizontal="center"/>
    </xf>
    <xf numFmtId="4" fontId="59" fillId="0" borderId="38" xfId="0" applyNumberFormat="1" applyFont="1" applyBorder="1" applyAlignment="1">
      <alignment horizontal="center"/>
    </xf>
    <xf numFmtId="0" fontId="60" fillId="0" borderId="37" xfId="0" applyNumberFormat="1" applyFont="1" applyBorder="1" applyAlignment="1">
      <alignment horizontal="center" vertical="top"/>
    </xf>
    <xf numFmtId="0" fontId="58" fillId="0" borderId="35" xfId="0" applyNumberFormat="1" applyFont="1" applyBorder="1" applyAlignment="1">
      <alignment horizontal="center" vertical="top"/>
    </xf>
    <xf numFmtId="0" fontId="58" fillId="0" borderId="36" xfId="0" applyNumberFormat="1" applyFont="1" applyBorder="1" applyAlignment="1">
      <alignment horizontal="center" vertical="top"/>
    </xf>
    <xf numFmtId="4" fontId="55" fillId="0" borderId="30" xfId="0" applyNumberFormat="1" applyFont="1" applyBorder="1" applyAlignment="1">
      <alignment horizontal="center"/>
    </xf>
    <xf numFmtId="4" fontId="59" fillId="0" borderId="31" xfId="0" applyNumberFormat="1" applyFont="1" applyBorder="1" applyAlignment="1">
      <alignment horizontal="center"/>
    </xf>
    <xf numFmtId="4" fontId="59" fillId="0" borderId="44" xfId="0" applyNumberFormat="1" applyFont="1" applyBorder="1" applyAlignment="1">
      <alignment horizontal="center"/>
    </xf>
    <xf numFmtId="0" fontId="60" fillId="0" borderId="21" xfId="0" applyNumberFormat="1" applyFont="1" applyBorder="1" applyAlignment="1">
      <alignment horizontal="left" vertical="top" wrapText="1"/>
    </xf>
    <xf numFmtId="0" fontId="58" fillId="0" borderId="0" xfId="0" applyNumberFormat="1" applyFont="1" applyBorder="1" applyAlignment="1">
      <alignment horizontal="left" vertical="top"/>
    </xf>
    <xf numFmtId="0" fontId="58" fillId="0" borderId="49" xfId="0" applyNumberFormat="1" applyFont="1" applyBorder="1" applyAlignment="1">
      <alignment horizontal="left" vertical="top"/>
    </xf>
    <xf numFmtId="49" fontId="60" fillId="0" borderId="50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49" fontId="58" fillId="0" borderId="17" xfId="0" applyNumberFormat="1" applyFont="1" applyBorder="1" applyAlignment="1">
      <alignment horizontal="center"/>
    </xf>
    <xf numFmtId="0" fontId="60" fillId="0" borderId="21" xfId="0" applyNumberFormat="1" applyFont="1" applyBorder="1" applyAlignment="1">
      <alignment horizontal="left"/>
    </xf>
    <xf numFmtId="0" fontId="58" fillId="0" borderId="0" xfId="0" applyNumberFormat="1" applyFont="1" applyBorder="1" applyAlignment="1">
      <alignment horizontal="left"/>
    </xf>
    <xf numFmtId="0" fontId="58" fillId="0" borderId="49" xfId="0" applyNumberFormat="1" applyFont="1" applyBorder="1" applyAlignment="1">
      <alignment horizontal="left"/>
    </xf>
    <xf numFmtId="49" fontId="60" fillId="0" borderId="21" xfId="0" applyNumberFormat="1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0" borderId="49" xfId="0" applyFont="1" applyBorder="1" applyAlignment="1">
      <alignment horizontal="left"/>
    </xf>
    <xf numFmtId="0" fontId="7" fillId="0" borderId="23" xfId="0" applyNumberFormat="1" applyFont="1" applyBorder="1" applyAlignment="1">
      <alignment horizontal="left" vertical="center" wrapText="1" indent="4"/>
    </xf>
    <xf numFmtId="0" fontId="7" fillId="0" borderId="24" xfId="0" applyNumberFormat="1" applyFont="1" applyBorder="1" applyAlignment="1">
      <alignment horizontal="left" vertical="center" wrapText="1" indent="4"/>
    </xf>
    <xf numFmtId="0" fontId="7" fillId="0" borderId="25" xfId="0" applyNumberFormat="1" applyFont="1" applyBorder="1" applyAlignment="1">
      <alignment horizontal="left" vertical="center" wrapText="1" indent="4"/>
    </xf>
    <xf numFmtId="0" fontId="60" fillId="0" borderId="24" xfId="0" applyNumberFormat="1" applyFont="1" applyBorder="1" applyAlignment="1">
      <alignment horizontal="center" vertical="top"/>
    </xf>
    <xf numFmtId="0" fontId="60" fillId="0" borderId="29" xfId="0" applyNumberFormat="1" applyFont="1" applyBorder="1" applyAlignment="1">
      <alignment horizontal="center" vertical="top"/>
    </xf>
    <xf numFmtId="0" fontId="60" fillId="0" borderId="30" xfId="0" applyNumberFormat="1" applyFont="1" applyBorder="1" applyAlignment="1">
      <alignment/>
    </xf>
    <xf numFmtId="0" fontId="63" fillId="0" borderId="31" xfId="0" applyFont="1" applyBorder="1" applyAlignment="1">
      <alignment/>
    </xf>
    <xf numFmtId="0" fontId="63" fillId="0" borderId="44" xfId="0" applyFont="1" applyBorder="1" applyAlignment="1">
      <alignment/>
    </xf>
    <xf numFmtId="0" fontId="1" fillId="0" borderId="23" xfId="0" applyNumberFormat="1" applyFont="1" applyBorder="1" applyAlignment="1">
      <alignment horizontal="left" vertical="center" wrapText="1" indent="4"/>
    </xf>
    <xf numFmtId="0" fontId="1" fillId="0" borderId="24" xfId="0" applyNumberFormat="1" applyFont="1" applyBorder="1" applyAlignment="1">
      <alignment horizontal="left" vertical="center" wrapText="1" indent="4"/>
    </xf>
    <xf numFmtId="0" fontId="1" fillId="0" borderId="25" xfId="0" applyNumberFormat="1" applyFont="1" applyBorder="1" applyAlignment="1">
      <alignment horizontal="left" vertical="center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20" xfId="0" applyNumberFormat="1" applyFont="1" applyBorder="1" applyAlignment="1">
      <alignment horizontal="left" indent="4"/>
    </xf>
    <xf numFmtId="0" fontId="1" fillId="0" borderId="0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60" fillId="0" borderId="0" xfId="0" applyNumberFormat="1" applyFont="1" applyBorder="1" applyAlignment="1">
      <alignment horizontal="center" vertical="top"/>
    </xf>
    <xf numFmtId="4" fontId="60" fillId="0" borderId="27" xfId="0" applyNumberFormat="1" applyFont="1" applyBorder="1" applyAlignment="1">
      <alignment horizontal="right" vertical="center"/>
    </xf>
    <xf numFmtId="4" fontId="60" fillId="0" borderId="33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wrapText="1"/>
    </xf>
    <xf numFmtId="0" fontId="11" fillId="0" borderId="3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60" fillId="0" borderId="27" xfId="0" applyNumberFormat="1" applyFont="1" applyBorder="1" applyAlignment="1">
      <alignment horizontal="center" vertical="top"/>
    </xf>
    <xf numFmtId="0" fontId="60" fillId="0" borderId="3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4" fontId="60" fillId="0" borderId="21" xfId="0" applyNumberFormat="1" applyFont="1" applyBorder="1" applyAlignment="1">
      <alignment horizontal="center"/>
    </xf>
    <xf numFmtId="4" fontId="58" fillId="0" borderId="0" xfId="0" applyNumberFormat="1" applyFont="1" applyBorder="1" applyAlignment="1">
      <alignment horizontal="center"/>
    </xf>
    <xf numFmtId="4" fontId="58" fillId="0" borderId="49" xfId="0" applyNumberFormat="1" applyFont="1" applyBorder="1" applyAlignment="1">
      <alignment horizontal="center"/>
    </xf>
    <xf numFmtId="4" fontId="60" fillId="0" borderId="30" xfId="0" applyNumberFormat="1" applyFont="1" applyBorder="1" applyAlignment="1">
      <alignment horizontal="center"/>
    </xf>
    <xf numFmtId="0" fontId="60" fillId="0" borderId="21" xfId="0" applyNumberFormat="1" applyFont="1" applyBorder="1" applyAlignment="1">
      <alignment horizontal="center" wrapText="1"/>
    </xf>
    <xf numFmtId="0" fontId="58" fillId="0" borderId="0" xfId="0" applyNumberFormat="1" applyFont="1" applyBorder="1" applyAlignment="1">
      <alignment horizontal="center" wrapText="1"/>
    </xf>
    <xf numFmtId="0" fontId="58" fillId="0" borderId="49" xfId="0" applyNumberFormat="1" applyFont="1" applyBorder="1" applyAlignment="1">
      <alignment horizontal="center" wrapText="1"/>
    </xf>
    <xf numFmtId="4" fontId="60" fillId="0" borderId="0" xfId="0" applyNumberFormat="1" applyFont="1" applyBorder="1" applyAlignment="1">
      <alignment horizontal="center"/>
    </xf>
    <xf numFmtId="4" fontId="58" fillId="0" borderId="22" xfId="0" applyNumberFormat="1" applyFont="1" applyBorder="1" applyAlignment="1">
      <alignment horizontal="center"/>
    </xf>
    <xf numFmtId="4" fontId="58" fillId="0" borderId="17" xfId="0" applyNumberFormat="1" applyFont="1" applyBorder="1" applyAlignment="1">
      <alignment horizontal="center"/>
    </xf>
    <xf numFmtId="4" fontId="60" fillId="0" borderId="31" xfId="0" applyNumberFormat="1" applyFont="1" applyBorder="1" applyAlignment="1">
      <alignment horizontal="center"/>
    </xf>
    <xf numFmtId="4" fontId="60" fillId="0" borderId="32" xfId="0" applyNumberFormat="1" applyFont="1" applyBorder="1" applyAlignment="1">
      <alignment horizontal="center"/>
    </xf>
    <xf numFmtId="4" fontId="58" fillId="0" borderId="36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" fontId="58" fillId="0" borderId="29" xfId="0" applyNumberFormat="1" applyFont="1" applyBorder="1" applyAlignment="1">
      <alignment horizontal="center"/>
    </xf>
    <xf numFmtId="4" fontId="62" fillId="0" borderId="23" xfId="0" applyNumberFormat="1" applyFont="1" applyBorder="1" applyAlignment="1">
      <alignment horizontal="center"/>
    </xf>
    <xf numFmtId="4" fontId="60" fillId="0" borderId="26" xfId="0" applyNumberFormat="1" applyFont="1" applyBorder="1" applyAlignment="1">
      <alignment horizontal="center"/>
    </xf>
    <xf numFmtId="4" fontId="58" fillId="0" borderId="27" xfId="0" applyNumberFormat="1" applyFont="1" applyBorder="1" applyAlignment="1">
      <alignment horizontal="center"/>
    </xf>
    <xf numFmtId="4" fontId="58" fillId="0" borderId="33" xfId="0" applyNumberFormat="1" applyFont="1" applyBorder="1" applyAlignment="1">
      <alignment horizontal="center"/>
    </xf>
    <xf numFmtId="4" fontId="58" fillId="0" borderId="28" xfId="0" applyNumberFormat="1" applyFont="1" applyBorder="1" applyAlignment="1">
      <alignment horizontal="center"/>
    </xf>
    <xf numFmtId="4" fontId="60" fillId="0" borderId="24" xfId="0" applyNumberFormat="1" applyFont="1" applyBorder="1" applyAlignment="1">
      <alignment horizontal="center"/>
    </xf>
    <xf numFmtId="4" fontId="60" fillId="0" borderId="29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/>
    </xf>
    <xf numFmtId="4" fontId="60" fillId="0" borderId="19" xfId="0" applyNumberFormat="1" applyFont="1" applyBorder="1" applyAlignment="1">
      <alignment horizontal="center"/>
    </xf>
    <xf numFmtId="4" fontId="60" fillId="0" borderId="22" xfId="0" applyNumberFormat="1" applyFont="1" applyBorder="1" applyAlignment="1">
      <alignment horizontal="center"/>
    </xf>
    <xf numFmtId="4" fontId="58" fillId="0" borderId="43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49" fontId="60" fillId="0" borderId="30" xfId="0" applyNumberFormat="1" applyFont="1" applyBorder="1" applyAlignment="1">
      <alignment horizontal="center"/>
    </xf>
    <xf numFmtId="49" fontId="58" fillId="0" borderId="32" xfId="0" applyNumberFormat="1" applyFont="1" applyBorder="1" applyAlignment="1">
      <alignment horizontal="center"/>
    </xf>
    <xf numFmtId="49" fontId="56" fillId="0" borderId="31" xfId="0" applyNumberFormat="1" applyFont="1" applyBorder="1" applyAlignment="1">
      <alignment horizontal="center"/>
    </xf>
    <xf numFmtId="49" fontId="57" fillId="0" borderId="3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56" fillId="0" borderId="31" xfId="0" applyNumberFormat="1" applyFont="1" applyBorder="1" applyAlignment="1">
      <alignment horizontal="left"/>
    </xf>
    <xf numFmtId="49" fontId="57" fillId="0" borderId="31" xfId="0" applyNumberFormat="1" applyFont="1" applyBorder="1" applyAlignment="1">
      <alignment horizontal="left"/>
    </xf>
    <xf numFmtId="0" fontId="56" fillId="0" borderId="31" xfId="0" applyNumberFormat="1" applyFont="1" applyBorder="1" applyAlignment="1">
      <alignment horizontal="center"/>
    </xf>
    <xf numFmtId="0" fontId="57" fillId="0" borderId="31" xfId="0" applyNumberFormat="1" applyFont="1" applyBorder="1" applyAlignment="1">
      <alignment horizontal="center"/>
    </xf>
    <xf numFmtId="0" fontId="57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 vertical="top"/>
    </xf>
    <xf numFmtId="0" fontId="4" fillId="0" borderId="54" xfId="0" applyNumberFormat="1" applyFont="1" applyBorder="1" applyAlignment="1">
      <alignment horizontal="center" vertical="top"/>
    </xf>
    <xf numFmtId="0" fontId="56" fillId="0" borderId="55" xfId="0" applyNumberFormat="1" applyFont="1" applyBorder="1" applyAlignment="1">
      <alignment horizontal="center"/>
    </xf>
    <xf numFmtId="0" fontId="57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4"/>
  <sheetViews>
    <sheetView tabSelected="1" zoomScaleSheetLayoutView="100" workbookViewId="0" topLeftCell="A1">
      <selection activeCell="EF54" sqref="EF54:ER54"/>
    </sheetView>
  </sheetViews>
  <sheetFormatPr defaultColWidth="0.875" defaultRowHeight="12.75"/>
  <cols>
    <col min="1" max="9" width="0.875" style="1" customWidth="1"/>
    <col min="10" max="10" width="3.125" style="1" customWidth="1"/>
    <col min="11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21" width="0.875" style="1" customWidth="1"/>
    <col min="122" max="122" width="1.25" style="1" customWidth="1"/>
    <col min="123" max="134" width="0.875" style="1" customWidth="1"/>
    <col min="135" max="135" width="1.75390625" style="1" customWidth="1"/>
    <col min="136" max="147" width="0.875" style="1" customWidth="1"/>
    <col min="148" max="148" width="2.00390625" style="1" customWidth="1"/>
    <col min="149" max="158" width="0.875" style="1" customWidth="1"/>
    <col min="159" max="160" width="0.875" style="1" hidden="1" customWidth="1"/>
    <col min="161" max="16384" width="0.875" style="1" customWidth="1"/>
  </cols>
  <sheetData>
    <row r="1" spans="122:161" ht="14.25" customHeight="1">
      <c r="DR1" s="313"/>
      <c r="DS1" s="313"/>
      <c r="DT1" s="313"/>
      <c r="DU1" s="313"/>
      <c r="DV1" s="313"/>
      <c r="DW1" s="313"/>
      <c r="DX1" s="313"/>
      <c r="DY1" s="313"/>
      <c r="DZ1" s="313"/>
      <c r="EA1" s="313"/>
      <c r="EB1" s="313"/>
      <c r="EC1" s="313"/>
      <c r="ED1" s="313"/>
      <c r="EE1" s="313"/>
      <c r="EF1" s="313"/>
      <c r="EG1" s="313"/>
      <c r="EH1" s="313"/>
      <c r="EI1" s="313"/>
      <c r="EJ1" s="313"/>
      <c r="EK1" s="313"/>
      <c r="EL1" s="313"/>
      <c r="EM1" s="313"/>
      <c r="EN1" s="313"/>
      <c r="EO1" s="313"/>
      <c r="EP1" s="313"/>
      <c r="EQ1" s="313"/>
      <c r="ER1" s="313"/>
      <c r="ES1" s="313"/>
      <c r="ET1" s="313"/>
      <c r="EU1" s="313"/>
      <c r="EV1" s="313"/>
      <c r="EW1" s="313"/>
      <c r="EX1" s="313"/>
      <c r="EY1" s="313"/>
      <c r="EZ1" s="313"/>
      <c r="FA1" s="313"/>
      <c r="FB1" s="313"/>
      <c r="FC1" s="313"/>
      <c r="FD1" s="313"/>
      <c r="FE1" s="313"/>
    </row>
    <row r="2" spans="1:161" s="3" customFormat="1" ht="19.5" customHeight="1">
      <c r="A2" s="106" t="s">
        <v>356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DW2" s="106" t="s">
        <v>21</v>
      </c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</row>
    <row r="3" spans="1:161" s="3" customFormat="1" ht="4.5" customHeight="1">
      <c r="A3" s="318" t="s">
        <v>357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DR3" s="107" t="s">
        <v>354</v>
      </c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</row>
    <row r="4" spans="1:161" s="4" customFormat="1" ht="8.25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</row>
    <row r="5" spans="1:161" s="3" customFormat="1" ht="10.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</row>
    <row r="6" spans="1:161" s="4" customFormat="1" ht="24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</row>
    <row r="7" spans="1:161" s="3" customFormat="1" ht="20.25" customHeight="1">
      <c r="A7" s="26"/>
      <c r="B7" s="26"/>
      <c r="C7" s="26"/>
      <c r="D7" s="26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26"/>
      <c r="R7" s="26"/>
      <c r="S7" s="26"/>
      <c r="T7" s="26"/>
      <c r="U7" s="319" t="s">
        <v>363</v>
      </c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DW7" s="104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8"/>
      <c r="EK7" s="18"/>
      <c r="EL7" s="104" t="s">
        <v>355</v>
      </c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</row>
    <row r="8" spans="5:161" s="4" customFormat="1" ht="9">
      <c r="E8" s="320" t="s">
        <v>18</v>
      </c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U8" s="320" t="s">
        <v>19</v>
      </c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DW8" s="115" t="s">
        <v>18</v>
      </c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L8" s="115" t="s">
        <v>19</v>
      </c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</row>
    <row r="9" spans="8:156" s="3" customFormat="1" ht="12.75" customHeight="1">
      <c r="H9" s="324" t="s">
        <v>358</v>
      </c>
      <c r="I9" s="324"/>
      <c r="J9" s="324"/>
      <c r="K9" s="324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L9" s="319" t="s">
        <v>359</v>
      </c>
      <c r="AM9" s="319"/>
      <c r="AN9" s="319"/>
      <c r="AO9" s="319"/>
      <c r="AP9" s="319"/>
      <c r="AQ9" s="319"/>
      <c r="AR9" s="319"/>
      <c r="AS9" s="319"/>
      <c r="DW9" s="116" t="s">
        <v>20</v>
      </c>
      <c r="DX9" s="116"/>
      <c r="DY9" s="117"/>
      <c r="DZ9" s="118"/>
      <c r="EA9" s="118"/>
      <c r="EB9" s="119" t="s">
        <v>20</v>
      </c>
      <c r="EC9" s="119"/>
      <c r="EE9" s="117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20">
        <v>20</v>
      </c>
      <c r="EU9" s="120"/>
      <c r="EV9" s="120"/>
      <c r="EW9" s="61" t="s">
        <v>267</v>
      </c>
      <c r="EX9" s="62"/>
      <c r="EY9" s="62"/>
      <c r="EZ9" s="3" t="s">
        <v>4</v>
      </c>
    </row>
    <row r="10" ht="3.75" customHeight="1"/>
    <row r="11" spans="96:100" s="5" customFormat="1" ht="12">
      <c r="CR11" s="6" t="s">
        <v>23</v>
      </c>
      <c r="CS11" s="61" t="s">
        <v>267</v>
      </c>
      <c r="CT11" s="62"/>
      <c r="CU11" s="62"/>
      <c r="CV11" s="5" t="s">
        <v>4</v>
      </c>
    </row>
    <row r="12" spans="51:161" s="5" customFormat="1" ht="14.25">
      <c r="AY12" s="83" t="s">
        <v>24</v>
      </c>
      <c r="AZ12" s="83"/>
      <c r="BA12" s="83"/>
      <c r="BB12" s="83"/>
      <c r="BC12" s="83"/>
      <c r="BD12" s="83"/>
      <c r="BE12" s="83"/>
      <c r="BF12" s="122" t="s">
        <v>267</v>
      </c>
      <c r="BG12" s="62"/>
      <c r="BH12" s="62"/>
      <c r="BI12" s="83" t="s">
        <v>25</v>
      </c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122" t="s">
        <v>268</v>
      </c>
      <c r="CF12" s="62"/>
      <c r="CG12" s="62"/>
      <c r="CH12" s="83" t="s">
        <v>26</v>
      </c>
      <c r="CI12" s="83"/>
      <c r="CJ12" s="83"/>
      <c r="CK12" s="83"/>
      <c r="CL12" s="83"/>
      <c r="CM12" s="122" t="s">
        <v>343</v>
      </c>
      <c r="CN12" s="62"/>
      <c r="CO12" s="62"/>
      <c r="CP12" s="121" t="s">
        <v>27</v>
      </c>
      <c r="CQ12" s="121"/>
      <c r="CR12" s="121"/>
      <c r="CS12" s="121"/>
      <c r="CT12" s="121"/>
      <c r="CU12" s="121"/>
      <c r="CV12" s="121"/>
      <c r="CW12" s="121"/>
      <c r="CX12" s="121"/>
      <c r="ES12" s="65" t="s">
        <v>22</v>
      </c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49:161" ht="6.75" customHeight="1" thickBot="1">
      <c r="ES13" s="68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70"/>
    </row>
    <row r="14" spans="59:161" ht="12.75" customHeight="1">
      <c r="BG14" s="130" t="s">
        <v>39</v>
      </c>
      <c r="BH14" s="130"/>
      <c r="BI14" s="130"/>
      <c r="BJ14" s="130"/>
      <c r="BK14" s="117" t="s">
        <v>364</v>
      </c>
      <c r="BL14" s="118"/>
      <c r="BM14" s="118"/>
      <c r="BN14" s="129" t="s">
        <v>20</v>
      </c>
      <c r="BO14" s="129"/>
      <c r="BQ14" s="117" t="s">
        <v>360</v>
      </c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30">
        <v>20</v>
      </c>
      <c r="CG14" s="130"/>
      <c r="CH14" s="130"/>
      <c r="CI14" s="61" t="s">
        <v>267</v>
      </c>
      <c r="CJ14" s="62"/>
      <c r="CK14" s="62"/>
      <c r="CL14" s="1" t="s">
        <v>40</v>
      </c>
      <c r="EQ14" s="2" t="s">
        <v>28</v>
      </c>
      <c r="ES14" s="123" t="s">
        <v>365</v>
      </c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5"/>
    </row>
    <row r="15" spans="1:161" ht="18" customHeight="1">
      <c r="A15" s="129" t="s">
        <v>31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EQ15" s="2" t="s">
        <v>29</v>
      </c>
      <c r="ES15" s="126" t="s">
        <v>265</v>
      </c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8"/>
    </row>
    <row r="16" spans="1:161" ht="11.25" customHeight="1">
      <c r="A16" s="1" t="s">
        <v>32</v>
      </c>
      <c r="AB16" s="138" t="s">
        <v>256</v>
      </c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EQ16" s="2" t="s">
        <v>30</v>
      </c>
      <c r="ES16" s="126" t="s">
        <v>255</v>
      </c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8"/>
    </row>
    <row r="17" spans="147:161" ht="10.5">
      <c r="EQ17" s="2" t="s">
        <v>29</v>
      </c>
      <c r="ES17" s="126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8"/>
    </row>
    <row r="18" spans="147:161" ht="10.5">
      <c r="EQ18" s="2" t="s">
        <v>33</v>
      </c>
      <c r="ES18" s="126" t="s">
        <v>258</v>
      </c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8"/>
    </row>
    <row r="19" spans="1:161" ht="22.5" customHeight="1">
      <c r="A19" s="1" t="s">
        <v>37</v>
      </c>
      <c r="K19" s="140" t="s">
        <v>353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EQ19" s="2" t="s">
        <v>34</v>
      </c>
      <c r="ES19" s="142" t="s">
        <v>250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4"/>
    </row>
    <row r="20" spans="1:161" ht="14.25" customHeight="1" thickBot="1">
      <c r="A20" s="1" t="s">
        <v>38</v>
      </c>
      <c r="EQ20" s="2" t="s">
        <v>35</v>
      </c>
      <c r="ES20" s="152" t="s">
        <v>36</v>
      </c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4"/>
    </row>
    <row r="21" ht="1.5" customHeight="1"/>
    <row r="22" spans="1:161" s="7" customFormat="1" ht="10.5">
      <c r="A22" s="155" t="s">
        <v>41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</row>
    <row r="23" ht="2.25" customHeight="1"/>
    <row r="24" spans="1:161" ht="10.5">
      <c r="A24" s="65" t="s">
        <v>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7"/>
      <c r="BX24" s="74" t="s">
        <v>1</v>
      </c>
      <c r="BY24" s="75"/>
      <c r="BZ24" s="75"/>
      <c r="CA24" s="75"/>
      <c r="CB24" s="75"/>
      <c r="CC24" s="75"/>
      <c r="CD24" s="75"/>
      <c r="CE24" s="76"/>
      <c r="CF24" s="74" t="s">
        <v>2</v>
      </c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6"/>
      <c r="CS24" s="74" t="s">
        <v>249</v>
      </c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6"/>
      <c r="DF24" s="95" t="s">
        <v>9</v>
      </c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7"/>
    </row>
    <row r="25" spans="1:161" ht="11.25" customHeight="1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70"/>
      <c r="BX25" s="77"/>
      <c r="BY25" s="78"/>
      <c r="BZ25" s="78"/>
      <c r="CA25" s="78"/>
      <c r="CB25" s="78"/>
      <c r="CC25" s="78"/>
      <c r="CD25" s="78"/>
      <c r="CE25" s="79"/>
      <c r="CF25" s="77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9"/>
      <c r="CS25" s="77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9"/>
      <c r="DF25" s="57" t="s">
        <v>3</v>
      </c>
      <c r="DG25" s="58"/>
      <c r="DH25" s="58"/>
      <c r="DI25" s="58"/>
      <c r="DJ25" s="58"/>
      <c r="DK25" s="58"/>
      <c r="DL25" s="63" t="s">
        <v>267</v>
      </c>
      <c r="DM25" s="64"/>
      <c r="DN25" s="64"/>
      <c r="DO25" s="59" t="s">
        <v>4</v>
      </c>
      <c r="DP25" s="59"/>
      <c r="DQ25" s="59"/>
      <c r="DR25" s="60"/>
      <c r="DS25" s="57" t="s">
        <v>3</v>
      </c>
      <c r="DT25" s="58"/>
      <c r="DU25" s="58"/>
      <c r="DV25" s="58"/>
      <c r="DW25" s="58"/>
      <c r="DX25" s="58"/>
      <c r="DY25" s="63" t="s">
        <v>268</v>
      </c>
      <c r="DZ25" s="64"/>
      <c r="EA25" s="64"/>
      <c r="EB25" s="59" t="s">
        <v>4</v>
      </c>
      <c r="EC25" s="59"/>
      <c r="ED25" s="59"/>
      <c r="EE25" s="60"/>
      <c r="EF25" s="57" t="s">
        <v>3</v>
      </c>
      <c r="EG25" s="58"/>
      <c r="EH25" s="58"/>
      <c r="EI25" s="58"/>
      <c r="EJ25" s="58"/>
      <c r="EK25" s="58"/>
      <c r="EL25" s="87" t="s">
        <v>343</v>
      </c>
      <c r="EM25" s="88"/>
      <c r="EN25" s="88"/>
      <c r="EO25" s="59" t="s">
        <v>4</v>
      </c>
      <c r="EP25" s="59"/>
      <c r="EQ25" s="59"/>
      <c r="ER25" s="60"/>
      <c r="ES25" s="74" t="s">
        <v>8</v>
      </c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6"/>
    </row>
    <row r="26" spans="1:161" ht="39" customHeigh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3"/>
      <c r="BX26" s="80"/>
      <c r="BY26" s="81"/>
      <c r="BZ26" s="81"/>
      <c r="CA26" s="81"/>
      <c r="CB26" s="81"/>
      <c r="CC26" s="81"/>
      <c r="CD26" s="81"/>
      <c r="CE26" s="82"/>
      <c r="CF26" s="80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2"/>
      <c r="CS26" s="80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2"/>
      <c r="DF26" s="54" t="s">
        <v>5</v>
      </c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6"/>
      <c r="DS26" s="54" t="s">
        <v>6</v>
      </c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6"/>
      <c r="EF26" s="54" t="s">
        <v>7</v>
      </c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6"/>
      <c r="ES26" s="80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ht="10.5" thickBot="1">
      <c r="A27" s="98" t="s">
        <v>10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100"/>
      <c r="BX27" s="101" t="s">
        <v>11</v>
      </c>
      <c r="BY27" s="102"/>
      <c r="BZ27" s="102"/>
      <c r="CA27" s="102"/>
      <c r="CB27" s="102"/>
      <c r="CC27" s="102"/>
      <c r="CD27" s="102"/>
      <c r="CE27" s="103"/>
      <c r="CF27" s="101" t="s">
        <v>12</v>
      </c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3"/>
      <c r="CS27" s="101" t="s">
        <v>13</v>
      </c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3"/>
      <c r="DF27" s="101" t="s">
        <v>14</v>
      </c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3"/>
      <c r="DS27" s="101" t="s">
        <v>15</v>
      </c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3"/>
      <c r="EF27" s="101" t="s">
        <v>16</v>
      </c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3"/>
      <c r="ES27" s="84" t="s">
        <v>17</v>
      </c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6"/>
    </row>
    <row r="28" spans="1:161" ht="12.75" customHeight="1">
      <c r="A28" s="89" t="s">
        <v>42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1" t="s">
        <v>43</v>
      </c>
      <c r="BY28" s="92"/>
      <c r="BZ28" s="92"/>
      <c r="CA28" s="92"/>
      <c r="CB28" s="92"/>
      <c r="CC28" s="92"/>
      <c r="CD28" s="92"/>
      <c r="CE28" s="93"/>
      <c r="CF28" s="94" t="s">
        <v>44</v>
      </c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3"/>
      <c r="CS28" s="94" t="s">
        <v>44</v>
      </c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3"/>
      <c r="DF28" s="109">
        <f>1192190.51+2795442.21+432040.06</f>
        <v>4419672.779999999</v>
      </c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1"/>
      <c r="DS28" s="109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1"/>
      <c r="EF28" s="109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1"/>
      <c r="ES28" s="112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4"/>
    </row>
    <row r="29" spans="1:161" ht="12.75" customHeight="1">
      <c r="A29" s="89" t="s">
        <v>45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134" t="s">
        <v>46</v>
      </c>
      <c r="BY29" s="135"/>
      <c r="BZ29" s="135"/>
      <c r="CA29" s="135"/>
      <c r="CB29" s="135"/>
      <c r="CC29" s="135"/>
      <c r="CD29" s="135"/>
      <c r="CE29" s="136"/>
      <c r="CF29" s="137" t="s">
        <v>44</v>
      </c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6"/>
      <c r="CS29" s="137" t="s">
        <v>44</v>
      </c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6"/>
      <c r="DF29" s="47">
        <v>0</v>
      </c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9"/>
      <c r="DS29" s="47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9"/>
      <c r="EF29" s="47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9"/>
      <c r="ES29" s="131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3"/>
    </row>
    <row r="30" spans="1:161" ht="12">
      <c r="A30" s="162" t="s">
        <v>47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45" t="s">
        <v>48</v>
      </c>
      <c r="BY30" s="146"/>
      <c r="BZ30" s="146"/>
      <c r="CA30" s="146"/>
      <c r="CB30" s="146"/>
      <c r="CC30" s="146"/>
      <c r="CD30" s="146"/>
      <c r="CE30" s="147"/>
      <c r="CF30" s="148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7"/>
      <c r="CS30" s="149">
        <v>100</v>
      </c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1"/>
      <c r="DF30" s="161">
        <f>SUM(DF34+DF41)</f>
        <v>94482513.66</v>
      </c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9"/>
      <c r="DS30" s="161">
        <f>SUM(DS34+DS46+DS41)</f>
        <v>82190108.6</v>
      </c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9"/>
      <c r="EF30" s="161">
        <f>SUM(EF34+EF46+EF41)</f>
        <v>82285547.56</v>
      </c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9"/>
      <c r="ES30" s="131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3"/>
    </row>
    <row r="31" spans="1:161" ht="22.5" customHeight="1">
      <c r="A31" s="159" t="s">
        <v>49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34" t="s">
        <v>50</v>
      </c>
      <c r="BY31" s="135"/>
      <c r="BZ31" s="135"/>
      <c r="CA31" s="135"/>
      <c r="CB31" s="135"/>
      <c r="CC31" s="135"/>
      <c r="CD31" s="135"/>
      <c r="CE31" s="136"/>
      <c r="CF31" s="137" t="s">
        <v>51</v>
      </c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6"/>
      <c r="CS31" s="149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1"/>
      <c r="DF31" s="156">
        <v>0</v>
      </c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8"/>
      <c r="DS31" s="156">
        <v>0</v>
      </c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8"/>
      <c r="EF31" s="156">
        <v>0</v>
      </c>
      <c r="EG31" s="157"/>
      <c r="EH31" s="157"/>
      <c r="EI31" s="157"/>
      <c r="EJ31" s="157"/>
      <c r="EK31" s="157"/>
      <c r="EL31" s="157"/>
      <c r="EM31" s="157"/>
      <c r="EN31" s="157"/>
      <c r="EO31" s="157"/>
      <c r="EP31" s="157"/>
      <c r="EQ31" s="157"/>
      <c r="ER31" s="158"/>
      <c r="ES31" s="156">
        <v>0</v>
      </c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/>
      <c r="FE31" s="158"/>
    </row>
    <row r="32" spans="1:161" ht="10.5">
      <c r="A32" s="173" t="s">
        <v>52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8" t="s">
        <v>53</v>
      </c>
      <c r="BY32" s="179"/>
      <c r="BZ32" s="179"/>
      <c r="CA32" s="179"/>
      <c r="CB32" s="179"/>
      <c r="CC32" s="179"/>
      <c r="CD32" s="179"/>
      <c r="CE32" s="180"/>
      <c r="CF32" s="184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80"/>
      <c r="CS32" s="186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8"/>
      <c r="DF32" s="164">
        <v>0</v>
      </c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6"/>
      <c r="DS32" s="36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8"/>
      <c r="EF32" s="36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8"/>
      <c r="ES32" s="200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2"/>
    </row>
    <row r="33" spans="1:161" ht="10.5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7"/>
      <c r="BX33" s="181"/>
      <c r="BY33" s="182"/>
      <c r="BZ33" s="182"/>
      <c r="CA33" s="182"/>
      <c r="CB33" s="182"/>
      <c r="CC33" s="182"/>
      <c r="CD33" s="182"/>
      <c r="CE33" s="183"/>
      <c r="CF33" s="185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3"/>
      <c r="CS33" s="189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1"/>
      <c r="DF33" s="167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9"/>
      <c r="DS33" s="170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2"/>
      <c r="EF33" s="170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2"/>
      <c r="ES33" s="203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5"/>
    </row>
    <row r="34" spans="1:161" ht="18.75" customHeight="1">
      <c r="A34" s="194" t="s">
        <v>54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6"/>
      <c r="BX34" s="91" t="s">
        <v>55</v>
      </c>
      <c r="BY34" s="92"/>
      <c r="BZ34" s="92"/>
      <c r="CA34" s="92"/>
      <c r="CB34" s="92"/>
      <c r="CC34" s="92"/>
      <c r="CD34" s="92"/>
      <c r="CE34" s="93"/>
      <c r="CF34" s="94" t="s">
        <v>56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3"/>
      <c r="CS34" s="197">
        <v>131</v>
      </c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9"/>
      <c r="DF34" s="206">
        <f>DF35+DF37</f>
        <v>81959498.24</v>
      </c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1"/>
      <c r="DS34" s="206">
        <f>DS35+DS37</f>
        <v>82190108.6</v>
      </c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1"/>
      <c r="EF34" s="206">
        <f>EF35+EF37</f>
        <v>82285547.56</v>
      </c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1"/>
      <c r="ES34" s="112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4"/>
    </row>
    <row r="35" spans="1:161" ht="47.25" customHeight="1">
      <c r="A35" s="192" t="s">
        <v>57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34" t="s">
        <v>58</v>
      </c>
      <c r="BY35" s="135"/>
      <c r="BZ35" s="135"/>
      <c r="CA35" s="135"/>
      <c r="CB35" s="135"/>
      <c r="CC35" s="135"/>
      <c r="CD35" s="135"/>
      <c r="CE35" s="136"/>
      <c r="CF35" s="137" t="s">
        <v>56</v>
      </c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6"/>
      <c r="CS35" s="208">
        <v>131</v>
      </c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10"/>
      <c r="DF35" s="47">
        <v>80459498.24</v>
      </c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9"/>
      <c r="DS35" s="47">
        <v>80690108.6</v>
      </c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9"/>
      <c r="EF35" s="47">
        <v>80785547.56</v>
      </c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9"/>
      <c r="ES35" s="131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3"/>
    </row>
    <row r="36" spans="1:161" ht="22.5" customHeight="1">
      <c r="A36" s="192" t="s">
        <v>60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207"/>
      <c r="BX36" s="134" t="s">
        <v>59</v>
      </c>
      <c r="BY36" s="135"/>
      <c r="BZ36" s="135"/>
      <c r="CA36" s="135"/>
      <c r="CB36" s="135"/>
      <c r="CC36" s="135"/>
      <c r="CD36" s="135"/>
      <c r="CE36" s="136"/>
      <c r="CF36" s="137" t="s">
        <v>56</v>
      </c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6"/>
      <c r="CS36" s="149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1"/>
      <c r="DF36" s="47">
        <v>0</v>
      </c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9"/>
      <c r="DS36" s="47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9"/>
      <c r="EF36" s="47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9"/>
      <c r="ES36" s="131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3"/>
    </row>
    <row r="37" spans="1:161" ht="24" customHeight="1">
      <c r="A37" s="211" t="s">
        <v>262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3"/>
      <c r="BX37" s="134" t="s">
        <v>263</v>
      </c>
      <c r="BY37" s="135"/>
      <c r="BZ37" s="135"/>
      <c r="CA37" s="135"/>
      <c r="CB37" s="135"/>
      <c r="CC37" s="135"/>
      <c r="CD37" s="135"/>
      <c r="CE37" s="136"/>
      <c r="CF37" s="137" t="s">
        <v>56</v>
      </c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6"/>
      <c r="CS37" s="208">
        <v>131</v>
      </c>
      <c r="CT37" s="209"/>
      <c r="CU37" s="209"/>
      <c r="CV37" s="209"/>
      <c r="CW37" s="209"/>
      <c r="CX37" s="209"/>
      <c r="CY37" s="209"/>
      <c r="CZ37" s="209"/>
      <c r="DA37" s="209"/>
      <c r="DB37" s="209"/>
      <c r="DC37" s="209"/>
      <c r="DD37" s="209"/>
      <c r="DE37" s="210"/>
      <c r="DF37" s="47">
        <v>1500000</v>
      </c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9"/>
      <c r="DS37" s="47">
        <v>1500000</v>
      </c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9"/>
      <c r="EF37" s="47">
        <v>1500000</v>
      </c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9"/>
      <c r="ES37" s="131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3"/>
    </row>
    <row r="38" spans="1:161" ht="14.25" customHeight="1">
      <c r="A38" s="194" t="s">
        <v>61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6"/>
      <c r="BX38" s="134" t="s">
        <v>62</v>
      </c>
      <c r="BY38" s="135"/>
      <c r="BZ38" s="135"/>
      <c r="CA38" s="135"/>
      <c r="CB38" s="135"/>
      <c r="CC38" s="135"/>
      <c r="CD38" s="135"/>
      <c r="CE38" s="136"/>
      <c r="CF38" s="137" t="s">
        <v>63</v>
      </c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6"/>
      <c r="CS38" s="149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1"/>
      <c r="DF38" s="47">
        <v>0</v>
      </c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9"/>
      <c r="DS38" s="47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9"/>
      <c r="EF38" s="47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9"/>
      <c r="ES38" s="131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3"/>
    </row>
    <row r="39" spans="1:161" ht="10.5" customHeight="1">
      <c r="A39" s="173" t="s">
        <v>52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220"/>
      <c r="BX39" s="178" t="s">
        <v>64</v>
      </c>
      <c r="BY39" s="179"/>
      <c r="BZ39" s="179"/>
      <c r="CA39" s="179"/>
      <c r="CB39" s="179"/>
      <c r="CC39" s="179"/>
      <c r="CD39" s="179"/>
      <c r="CE39" s="180"/>
      <c r="CF39" s="184" t="s">
        <v>63</v>
      </c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80"/>
      <c r="CS39" s="186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8"/>
      <c r="DF39" s="36">
        <v>0</v>
      </c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8"/>
      <c r="DS39" s="36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8"/>
      <c r="EF39" s="36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8"/>
      <c r="ES39" s="200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2"/>
    </row>
    <row r="40" spans="1:161" ht="10.5" customHeight="1">
      <c r="A40" s="175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7"/>
      <c r="BX40" s="221"/>
      <c r="BY40" s="222"/>
      <c r="BZ40" s="222"/>
      <c r="CA40" s="222"/>
      <c r="CB40" s="222"/>
      <c r="CC40" s="222"/>
      <c r="CD40" s="222"/>
      <c r="CE40" s="223"/>
      <c r="CF40" s="224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3"/>
      <c r="CS40" s="225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7"/>
      <c r="DF40" s="214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6"/>
      <c r="DS40" s="214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6"/>
      <c r="EF40" s="214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6"/>
      <c r="ES40" s="217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9"/>
    </row>
    <row r="41" spans="1:161" ht="10.5" customHeight="1">
      <c r="A41" s="194" t="s">
        <v>65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6"/>
      <c r="BX41" s="134" t="s">
        <v>66</v>
      </c>
      <c r="BY41" s="135"/>
      <c r="BZ41" s="135"/>
      <c r="CA41" s="135"/>
      <c r="CB41" s="135"/>
      <c r="CC41" s="135"/>
      <c r="CD41" s="135"/>
      <c r="CE41" s="136"/>
      <c r="CF41" s="137" t="s">
        <v>67</v>
      </c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6"/>
      <c r="CS41" s="149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1"/>
      <c r="DF41" s="47">
        <f>SUM(DF42+DF45)</f>
        <v>12523015.42</v>
      </c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9"/>
      <c r="DS41" s="47">
        <v>0</v>
      </c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9"/>
      <c r="EF41" s="47">
        <v>0</v>
      </c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9"/>
      <c r="ES41" s="131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3"/>
    </row>
    <row r="42" spans="1:161" ht="10.5" customHeight="1">
      <c r="A42" s="228" t="s">
        <v>52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30"/>
      <c r="BX42" s="178" t="s">
        <v>273</v>
      </c>
      <c r="BY42" s="179"/>
      <c r="BZ42" s="179"/>
      <c r="CA42" s="179"/>
      <c r="CB42" s="179"/>
      <c r="CC42" s="179"/>
      <c r="CD42" s="179"/>
      <c r="CE42" s="180"/>
      <c r="CF42" s="184" t="s">
        <v>67</v>
      </c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80"/>
      <c r="CS42" s="186">
        <v>155</v>
      </c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8"/>
      <c r="DF42" s="36">
        <v>96993.23</v>
      </c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8"/>
      <c r="DS42" s="36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8"/>
      <c r="EF42" s="36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8"/>
      <c r="ES42" s="200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1"/>
      <c r="FE42" s="202"/>
    </row>
    <row r="43" spans="1:161" ht="10.5" customHeight="1">
      <c r="A43" s="231" t="s">
        <v>272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232"/>
      <c r="AW43" s="232"/>
      <c r="AX43" s="232"/>
      <c r="AY43" s="232"/>
      <c r="AZ43" s="232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33"/>
      <c r="BX43" s="221"/>
      <c r="BY43" s="222"/>
      <c r="BZ43" s="222"/>
      <c r="CA43" s="222"/>
      <c r="CB43" s="222"/>
      <c r="CC43" s="222"/>
      <c r="CD43" s="222"/>
      <c r="CE43" s="223"/>
      <c r="CF43" s="224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3"/>
      <c r="CS43" s="225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7"/>
      <c r="DF43" s="214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6"/>
      <c r="DS43" s="214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6"/>
      <c r="EF43" s="214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6"/>
      <c r="ES43" s="217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9"/>
    </row>
    <row r="44" spans="1:161" ht="10.5" customHeight="1">
      <c r="A44" s="231" t="s">
        <v>72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3"/>
      <c r="BX44" s="134" t="s">
        <v>274</v>
      </c>
      <c r="BY44" s="135"/>
      <c r="BZ44" s="135"/>
      <c r="CA44" s="135"/>
      <c r="CB44" s="135"/>
      <c r="CC44" s="135"/>
      <c r="CD44" s="135"/>
      <c r="CE44" s="136"/>
      <c r="CF44" s="137" t="s">
        <v>67</v>
      </c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6"/>
      <c r="CS44" s="149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1"/>
      <c r="DF44" s="47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9"/>
      <c r="DS44" s="47">
        <f>SUM(DS45)</f>
        <v>0</v>
      </c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9"/>
      <c r="EF44" s="47">
        <f>SUM(EF45)</f>
        <v>0</v>
      </c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9"/>
      <c r="ES44" s="131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25.5" customHeight="1">
      <c r="A45" s="194" t="s">
        <v>264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6"/>
      <c r="BX45" s="134" t="s">
        <v>275</v>
      </c>
      <c r="BY45" s="135"/>
      <c r="BZ45" s="135"/>
      <c r="CA45" s="135"/>
      <c r="CB45" s="135"/>
      <c r="CC45" s="135"/>
      <c r="CD45" s="135"/>
      <c r="CE45" s="136"/>
      <c r="CF45" s="137" t="s">
        <v>67</v>
      </c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6"/>
      <c r="CS45" s="149">
        <v>152</v>
      </c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1"/>
      <c r="DF45" s="47">
        <f>1364602.7+329937.93+5041692+2135939.46+50000+3145907.44+331442.66+26500</f>
        <v>12426022.19</v>
      </c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9"/>
      <c r="DS45" s="47">
        <v>0</v>
      </c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9"/>
      <c r="EF45" s="47">
        <v>0</v>
      </c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9"/>
      <c r="ES45" s="131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3"/>
    </row>
    <row r="46" spans="1:161" ht="10.5" customHeight="1">
      <c r="A46" s="194" t="s">
        <v>68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6"/>
      <c r="BX46" s="134" t="s">
        <v>69</v>
      </c>
      <c r="BY46" s="135"/>
      <c r="BZ46" s="135"/>
      <c r="CA46" s="135"/>
      <c r="CB46" s="135"/>
      <c r="CC46" s="135"/>
      <c r="CD46" s="135"/>
      <c r="CE46" s="136"/>
      <c r="CF46" s="137" t="s">
        <v>70</v>
      </c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6"/>
      <c r="CS46" s="149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1"/>
      <c r="DF46" s="47">
        <v>0</v>
      </c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9"/>
      <c r="DS46" s="47">
        <v>0</v>
      </c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9"/>
      <c r="EF46" s="47">
        <v>0</v>
      </c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9"/>
      <c r="ES46" s="131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3"/>
    </row>
    <row r="47" spans="1:161" ht="10.5" customHeight="1">
      <c r="A47" s="228" t="s">
        <v>52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30"/>
      <c r="BX47" s="178" t="s">
        <v>71</v>
      </c>
      <c r="BY47" s="179"/>
      <c r="BZ47" s="179"/>
      <c r="CA47" s="179"/>
      <c r="CB47" s="179"/>
      <c r="CC47" s="179"/>
      <c r="CD47" s="179"/>
      <c r="CE47" s="180"/>
      <c r="CF47" s="184" t="s">
        <v>70</v>
      </c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80"/>
      <c r="CS47" s="186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8"/>
      <c r="DF47" s="36">
        <v>0</v>
      </c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8"/>
      <c r="DS47" s="36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8"/>
      <c r="EF47" s="36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8"/>
      <c r="ES47" s="200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2"/>
    </row>
    <row r="48" spans="1:161" ht="10.5" customHeight="1">
      <c r="A48" s="231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3"/>
      <c r="BX48" s="221"/>
      <c r="BY48" s="222"/>
      <c r="BZ48" s="222"/>
      <c r="CA48" s="222"/>
      <c r="CB48" s="222"/>
      <c r="CC48" s="222"/>
      <c r="CD48" s="222"/>
      <c r="CE48" s="223"/>
      <c r="CF48" s="224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3"/>
      <c r="CS48" s="225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6"/>
      <c r="DE48" s="227"/>
      <c r="DF48" s="214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6"/>
      <c r="DS48" s="214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6"/>
      <c r="EF48" s="214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6"/>
      <c r="ES48" s="217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9"/>
    </row>
    <row r="49" spans="1:161" ht="10.5" customHeight="1">
      <c r="A49" s="194" t="s">
        <v>73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6"/>
      <c r="BX49" s="134" t="s">
        <v>74</v>
      </c>
      <c r="BY49" s="135"/>
      <c r="BZ49" s="135"/>
      <c r="CA49" s="135"/>
      <c r="CB49" s="135"/>
      <c r="CC49" s="135"/>
      <c r="CD49" s="135"/>
      <c r="CE49" s="136"/>
      <c r="CF49" s="137" t="s">
        <v>169</v>
      </c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6"/>
      <c r="CS49" s="149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1"/>
      <c r="DF49" s="47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9"/>
      <c r="DS49" s="47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9"/>
      <c r="EF49" s="47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9"/>
      <c r="ES49" s="131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3"/>
    </row>
    <row r="50" spans="1:161" ht="10.5" customHeight="1">
      <c r="A50" s="228" t="s">
        <v>52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30"/>
      <c r="BX50" s="178" t="s">
        <v>277</v>
      </c>
      <c r="BY50" s="179"/>
      <c r="BZ50" s="179"/>
      <c r="CA50" s="179"/>
      <c r="CB50" s="179"/>
      <c r="CC50" s="179"/>
      <c r="CD50" s="179"/>
      <c r="CE50" s="180"/>
      <c r="CF50" s="184" t="s">
        <v>278</v>
      </c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80"/>
      <c r="CS50" s="186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8"/>
      <c r="DF50" s="36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8"/>
      <c r="DS50" s="36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8"/>
      <c r="EF50" s="36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8"/>
      <c r="ES50" s="200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2"/>
    </row>
    <row r="51" spans="1:161" ht="10.5" customHeight="1">
      <c r="A51" s="231" t="s">
        <v>276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3"/>
      <c r="BX51" s="221"/>
      <c r="BY51" s="222"/>
      <c r="BZ51" s="222"/>
      <c r="CA51" s="222"/>
      <c r="CB51" s="222"/>
      <c r="CC51" s="222"/>
      <c r="CD51" s="222"/>
      <c r="CE51" s="223"/>
      <c r="CF51" s="224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3"/>
      <c r="CS51" s="225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227"/>
      <c r="DF51" s="214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6"/>
      <c r="DS51" s="214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6"/>
      <c r="EF51" s="214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6"/>
      <c r="ES51" s="217"/>
      <c r="ET51" s="218"/>
      <c r="EU51" s="218"/>
      <c r="EV51" s="218"/>
      <c r="EW51" s="218"/>
      <c r="EX51" s="218"/>
      <c r="EY51" s="218"/>
      <c r="EZ51" s="218"/>
      <c r="FA51" s="218"/>
      <c r="FB51" s="218"/>
      <c r="FC51" s="218"/>
      <c r="FD51" s="218"/>
      <c r="FE51" s="219"/>
    </row>
    <row r="52" spans="1:161" ht="12.75" customHeight="1">
      <c r="A52" s="194" t="s">
        <v>75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6"/>
      <c r="BX52" s="134" t="s">
        <v>76</v>
      </c>
      <c r="BY52" s="135"/>
      <c r="BZ52" s="135"/>
      <c r="CA52" s="135"/>
      <c r="CB52" s="135"/>
      <c r="CC52" s="135"/>
      <c r="CD52" s="135"/>
      <c r="CE52" s="136"/>
      <c r="CF52" s="137" t="s">
        <v>44</v>
      </c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6"/>
      <c r="CS52" s="149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1"/>
      <c r="DF52" s="47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9"/>
      <c r="DS52" s="47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9"/>
      <c r="EF52" s="47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9"/>
      <c r="ES52" s="131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3"/>
    </row>
    <row r="53" spans="1:161" ht="33.75" customHeight="1">
      <c r="A53" s="192" t="s">
        <v>77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207"/>
      <c r="BX53" s="134" t="s">
        <v>78</v>
      </c>
      <c r="BY53" s="135"/>
      <c r="BZ53" s="135"/>
      <c r="CA53" s="135"/>
      <c r="CB53" s="135"/>
      <c r="CC53" s="135"/>
      <c r="CD53" s="135"/>
      <c r="CE53" s="136"/>
      <c r="CF53" s="137" t="s">
        <v>79</v>
      </c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6"/>
      <c r="CS53" s="149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1"/>
      <c r="DF53" s="47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9"/>
      <c r="DS53" s="47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9"/>
      <c r="EF53" s="47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9"/>
      <c r="ES53" s="234" t="s">
        <v>44</v>
      </c>
      <c r="ET53" s="235"/>
      <c r="EU53" s="235"/>
      <c r="EV53" s="235"/>
      <c r="EW53" s="235"/>
      <c r="EX53" s="235"/>
      <c r="EY53" s="235"/>
      <c r="EZ53" s="235"/>
      <c r="FA53" s="235"/>
      <c r="FB53" s="235"/>
      <c r="FC53" s="235"/>
      <c r="FD53" s="235"/>
      <c r="FE53" s="236"/>
    </row>
    <row r="54" spans="1:161" ht="10.5" customHeight="1">
      <c r="A54" s="240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G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33"/>
      <c r="BX54" s="134"/>
      <c r="BY54" s="135"/>
      <c r="BZ54" s="135"/>
      <c r="CA54" s="135"/>
      <c r="CB54" s="135"/>
      <c r="CC54" s="135"/>
      <c r="CD54" s="135"/>
      <c r="CE54" s="136"/>
      <c r="CF54" s="137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6"/>
      <c r="CS54" s="149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1"/>
      <c r="DF54" s="314"/>
      <c r="DG54" s="314"/>
      <c r="DH54" s="314"/>
      <c r="DI54" s="314"/>
      <c r="DJ54" s="314"/>
      <c r="DK54" s="314"/>
      <c r="DL54" s="314"/>
      <c r="DM54" s="314"/>
      <c r="DN54" s="314"/>
      <c r="DO54" s="314"/>
      <c r="DP54" s="314"/>
      <c r="DQ54" s="314"/>
      <c r="DR54" s="314"/>
      <c r="DS54" s="47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9"/>
      <c r="EF54" s="47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9"/>
      <c r="ES54" s="234"/>
      <c r="ET54" s="235"/>
      <c r="EU54" s="235"/>
      <c r="EV54" s="235"/>
      <c r="EW54" s="235"/>
      <c r="EX54" s="235"/>
      <c r="EY54" s="235"/>
      <c r="EZ54" s="235"/>
      <c r="FA54" s="235"/>
      <c r="FB54" s="235"/>
      <c r="FC54" s="235"/>
      <c r="FD54" s="235"/>
      <c r="FE54" s="236"/>
    </row>
    <row r="55" spans="1:161" ht="13.5" customHeight="1">
      <c r="A55" s="162" t="s">
        <v>80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239"/>
      <c r="BX55" s="145" t="s">
        <v>81</v>
      </c>
      <c r="BY55" s="146"/>
      <c r="BZ55" s="146"/>
      <c r="CA55" s="146"/>
      <c r="CB55" s="146"/>
      <c r="CC55" s="146"/>
      <c r="CD55" s="146"/>
      <c r="CE55" s="147"/>
      <c r="CF55" s="148" t="s">
        <v>44</v>
      </c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7"/>
      <c r="CS55" s="149">
        <v>200</v>
      </c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1"/>
      <c r="DF55" s="161">
        <f>DF56+DF76+DF89</f>
        <v>98902186.44</v>
      </c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9"/>
      <c r="DS55" s="161">
        <f>DS56+DS76+DS89</f>
        <v>82172235.85</v>
      </c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9"/>
      <c r="EF55" s="161">
        <f>EF56+EF76+EF89</f>
        <v>82267674.80999999</v>
      </c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9"/>
      <c r="ES55" s="234"/>
      <c r="ET55" s="235"/>
      <c r="EU55" s="235"/>
      <c r="EV55" s="235"/>
      <c r="EW55" s="235"/>
      <c r="EX55" s="235"/>
      <c r="EY55" s="235"/>
      <c r="EZ55" s="235"/>
      <c r="FA55" s="235"/>
      <c r="FB55" s="235"/>
      <c r="FC55" s="235"/>
      <c r="FD55" s="235"/>
      <c r="FE55" s="236"/>
    </row>
    <row r="56" spans="1:161" ht="22.5" customHeight="1">
      <c r="A56" s="241" t="s">
        <v>82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3"/>
      <c r="BX56" s="134" t="s">
        <v>83</v>
      </c>
      <c r="BY56" s="135"/>
      <c r="BZ56" s="135"/>
      <c r="CA56" s="135"/>
      <c r="CB56" s="135"/>
      <c r="CC56" s="135"/>
      <c r="CD56" s="135"/>
      <c r="CE56" s="136"/>
      <c r="CF56" s="137" t="s">
        <v>44</v>
      </c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6"/>
      <c r="CS56" s="249" t="s">
        <v>257</v>
      </c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250"/>
      <c r="DF56" s="47">
        <f>SUM(DF57+DF60)</f>
        <v>70909598.72</v>
      </c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9"/>
      <c r="DS56" s="47">
        <f>SUM(DS57+DS60)</f>
        <v>60385148.849999994</v>
      </c>
      <c r="DT56" s="244"/>
      <c r="DU56" s="244"/>
      <c r="DV56" s="244"/>
      <c r="DW56" s="244"/>
      <c r="DX56" s="244"/>
      <c r="DY56" s="244"/>
      <c r="DZ56" s="244"/>
      <c r="EA56" s="244"/>
      <c r="EB56" s="244"/>
      <c r="EC56" s="244"/>
      <c r="ED56" s="244"/>
      <c r="EE56" s="245"/>
      <c r="EF56" s="47">
        <f>SUM(EF57+EF60)</f>
        <v>60385148.849999994</v>
      </c>
      <c r="EG56" s="244"/>
      <c r="EH56" s="244"/>
      <c r="EI56" s="244"/>
      <c r="EJ56" s="244"/>
      <c r="EK56" s="244"/>
      <c r="EL56" s="244"/>
      <c r="EM56" s="244"/>
      <c r="EN56" s="244"/>
      <c r="EO56" s="244"/>
      <c r="EP56" s="244"/>
      <c r="EQ56" s="244"/>
      <c r="ER56" s="245"/>
      <c r="ES56" s="234" t="s">
        <v>44</v>
      </c>
      <c r="ET56" s="235"/>
      <c r="EU56" s="235"/>
      <c r="EV56" s="235"/>
      <c r="EW56" s="235"/>
      <c r="EX56" s="235"/>
      <c r="EY56" s="235"/>
      <c r="EZ56" s="235"/>
      <c r="FA56" s="235"/>
      <c r="FB56" s="235"/>
      <c r="FC56" s="235"/>
      <c r="FD56" s="235"/>
      <c r="FE56" s="236"/>
    </row>
    <row r="57" spans="1:161" ht="22.5" customHeight="1">
      <c r="A57" s="192" t="s">
        <v>84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207"/>
      <c r="BX57" s="134" t="s">
        <v>85</v>
      </c>
      <c r="BY57" s="135"/>
      <c r="BZ57" s="135"/>
      <c r="CA57" s="135"/>
      <c r="CB57" s="135"/>
      <c r="CC57" s="135"/>
      <c r="CD57" s="135"/>
      <c r="CE57" s="136"/>
      <c r="CF57" s="137" t="s">
        <v>279</v>
      </c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6"/>
      <c r="CS57" s="246" t="s">
        <v>280</v>
      </c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248"/>
      <c r="DF57" s="47">
        <f>54332323.53+200654.93</f>
        <v>54532978.46</v>
      </c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9"/>
      <c r="DS57" s="47">
        <f>49006001.14-2086589.56-349790.69-331828</f>
        <v>46237792.89</v>
      </c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9"/>
      <c r="EF57" s="47">
        <f>SUM(DS57)</f>
        <v>46237792.89</v>
      </c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9"/>
      <c r="ES57" s="234" t="s">
        <v>44</v>
      </c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6"/>
    </row>
    <row r="58" spans="1:161" ht="10.5" customHeight="1">
      <c r="A58" s="240" t="s">
        <v>86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2"/>
      <c r="BF58" s="232"/>
      <c r="BG58" s="232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3"/>
      <c r="BX58" s="134" t="s">
        <v>87</v>
      </c>
      <c r="BY58" s="135"/>
      <c r="BZ58" s="135"/>
      <c r="CA58" s="135"/>
      <c r="CB58" s="135"/>
      <c r="CC58" s="135"/>
      <c r="CD58" s="135"/>
      <c r="CE58" s="136"/>
      <c r="CF58" s="137" t="s">
        <v>88</v>
      </c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6"/>
      <c r="CS58" s="251">
        <v>212</v>
      </c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3"/>
      <c r="DF58" s="47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9"/>
      <c r="DS58" s="47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9"/>
      <c r="EF58" s="47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9"/>
      <c r="ES58" s="234" t="s">
        <v>44</v>
      </c>
      <c r="ET58" s="235"/>
      <c r="EU58" s="235"/>
      <c r="EV58" s="235"/>
      <c r="EW58" s="235"/>
      <c r="EX58" s="235"/>
      <c r="EY58" s="235"/>
      <c r="EZ58" s="235"/>
      <c r="FA58" s="235"/>
      <c r="FB58" s="235"/>
      <c r="FC58" s="235"/>
      <c r="FD58" s="235"/>
      <c r="FE58" s="236"/>
    </row>
    <row r="59" spans="1:161" ht="22.5" customHeight="1">
      <c r="A59" s="192" t="s">
        <v>89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207"/>
      <c r="BX59" s="134" t="s">
        <v>90</v>
      </c>
      <c r="BY59" s="135"/>
      <c r="BZ59" s="135"/>
      <c r="CA59" s="135"/>
      <c r="CB59" s="135"/>
      <c r="CC59" s="135"/>
      <c r="CD59" s="135"/>
      <c r="CE59" s="136"/>
      <c r="CF59" s="137" t="s">
        <v>91</v>
      </c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6"/>
      <c r="CS59" s="251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3"/>
      <c r="DF59" s="47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9"/>
      <c r="DS59" s="47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9"/>
      <c r="EF59" s="47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9"/>
      <c r="ES59" s="234" t="s">
        <v>44</v>
      </c>
      <c r="ET59" s="235"/>
      <c r="EU59" s="235"/>
      <c r="EV59" s="235"/>
      <c r="EW59" s="235"/>
      <c r="EX59" s="235"/>
      <c r="EY59" s="235"/>
      <c r="EZ59" s="235"/>
      <c r="FA59" s="235"/>
      <c r="FB59" s="235"/>
      <c r="FC59" s="235"/>
      <c r="FD59" s="235"/>
      <c r="FE59" s="236"/>
    </row>
    <row r="60" spans="1:161" ht="22.5" customHeight="1">
      <c r="A60" s="192" t="s">
        <v>92</v>
      </c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207"/>
      <c r="BX60" s="134" t="s">
        <v>93</v>
      </c>
      <c r="BY60" s="135"/>
      <c r="BZ60" s="135"/>
      <c r="CA60" s="135"/>
      <c r="CB60" s="135"/>
      <c r="CC60" s="135"/>
      <c r="CD60" s="135"/>
      <c r="CE60" s="136"/>
      <c r="CF60" s="137" t="s">
        <v>94</v>
      </c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6"/>
      <c r="CS60" s="251">
        <v>213</v>
      </c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3"/>
      <c r="DF60" s="47">
        <f>DF61</f>
        <v>16376620.26</v>
      </c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9"/>
      <c r="DS60" s="47">
        <f>DS61</f>
        <v>14147355.959999997</v>
      </c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9"/>
      <c r="EF60" s="47">
        <f>EF61</f>
        <v>14147355.959999997</v>
      </c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9"/>
      <c r="ES60" s="234" t="s">
        <v>44</v>
      </c>
      <c r="ET60" s="235"/>
      <c r="EU60" s="235"/>
      <c r="EV60" s="235"/>
      <c r="EW60" s="235"/>
      <c r="EX60" s="235"/>
      <c r="EY60" s="235"/>
      <c r="EZ60" s="235"/>
      <c r="FA60" s="235"/>
      <c r="FB60" s="235"/>
      <c r="FC60" s="235"/>
      <c r="FD60" s="235"/>
      <c r="FE60" s="236"/>
    </row>
    <row r="61" spans="1:161" ht="22.5" customHeight="1">
      <c r="A61" s="255" t="s">
        <v>95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256"/>
      <c r="BQ61" s="256"/>
      <c r="BR61" s="256"/>
      <c r="BS61" s="256"/>
      <c r="BT61" s="256"/>
      <c r="BU61" s="256"/>
      <c r="BV61" s="256"/>
      <c r="BW61" s="257"/>
      <c r="BX61" s="134" t="s">
        <v>96</v>
      </c>
      <c r="BY61" s="135"/>
      <c r="BZ61" s="135"/>
      <c r="CA61" s="135"/>
      <c r="CB61" s="135"/>
      <c r="CC61" s="135"/>
      <c r="CD61" s="135"/>
      <c r="CE61" s="136"/>
      <c r="CF61" s="137" t="s">
        <v>94</v>
      </c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6"/>
      <c r="CS61" s="251">
        <v>213</v>
      </c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3"/>
      <c r="DF61" s="254">
        <v>16376620.26</v>
      </c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9"/>
      <c r="DS61" s="254">
        <f>14984176.04-630150.05-106457.97-100212.06</f>
        <v>14147355.959999997</v>
      </c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9"/>
      <c r="EF61" s="47">
        <f>SUM(DS61)</f>
        <v>14147355.959999997</v>
      </c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9"/>
      <c r="ES61" s="234" t="s">
        <v>44</v>
      </c>
      <c r="ET61" s="235"/>
      <c r="EU61" s="235"/>
      <c r="EV61" s="235"/>
      <c r="EW61" s="235"/>
      <c r="EX61" s="235"/>
      <c r="EY61" s="235"/>
      <c r="EZ61" s="235"/>
      <c r="FA61" s="235"/>
      <c r="FB61" s="235"/>
      <c r="FC61" s="235"/>
      <c r="FD61" s="235"/>
      <c r="FE61" s="236"/>
    </row>
    <row r="62" spans="1:161" ht="10.5" customHeight="1" thickBot="1">
      <c r="A62" s="264" t="s">
        <v>97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6"/>
      <c r="BX62" s="152" t="s">
        <v>98</v>
      </c>
      <c r="BY62" s="153"/>
      <c r="BZ62" s="153"/>
      <c r="CA62" s="153"/>
      <c r="CB62" s="153"/>
      <c r="CC62" s="153"/>
      <c r="CD62" s="153"/>
      <c r="CE62" s="267"/>
      <c r="CF62" s="268" t="s">
        <v>94</v>
      </c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267"/>
      <c r="CS62" s="269"/>
      <c r="CT62" s="270"/>
      <c r="CU62" s="270"/>
      <c r="CV62" s="270"/>
      <c r="CW62" s="270"/>
      <c r="CX62" s="270"/>
      <c r="CY62" s="270"/>
      <c r="CZ62" s="270"/>
      <c r="DA62" s="270"/>
      <c r="DB62" s="270"/>
      <c r="DC62" s="270"/>
      <c r="DD62" s="270"/>
      <c r="DE62" s="271"/>
      <c r="DF62" s="258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60"/>
      <c r="DS62" s="258"/>
      <c r="DT62" s="259"/>
      <c r="DU62" s="259"/>
      <c r="DV62" s="259"/>
      <c r="DW62" s="259"/>
      <c r="DX62" s="259"/>
      <c r="DY62" s="259"/>
      <c r="DZ62" s="259"/>
      <c r="EA62" s="259"/>
      <c r="EB62" s="259"/>
      <c r="EC62" s="259"/>
      <c r="ED62" s="259"/>
      <c r="EE62" s="260"/>
      <c r="EF62" s="258"/>
      <c r="EG62" s="259"/>
      <c r="EH62" s="259"/>
      <c r="EI62" s="259"/>
      <c r="EJ62" s="259"/>
      <c r="EK62" s="259"/>
      <c r="EL62" s="259"/>
      <c r="EM62" s="259"/>
      <c r="EN62" s="259"/>
      <c r="EO62" s="259"/>
      <c r="EP62" s="259"/>
      <c r="EQ62" s="259"/>
      <c r="ER62" s="260"/>
      <c r="ES62" s="261" t="s">
        <v>44</v>
      </c>
      <c r="ET62" s="262"/>
      <c r="EU62" s="262"/>
      <c r="EV62" s="262"/>
      <c r="EW62" s="262"/>
      <c r="EX62" s="262"/>
      <c r="EY62" s="262"/>
      <c r="EZ62" s="262"/>
      <c r="FA62" s="262"/>
      <c r="FB62" s="262"/>
      <c r="FC62" s="262"/>
      <c r="FD62" s="262"/>
      <c r="FE62" s="263"/>
    </row>
    <row r="63" spans="1:161" ht="10.5" customHeight="1">
      <c r="A63" s="240" t="s">
        <v>99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3"/>
      <c r="BX63" s="134" t="s">
        <v>100</v>
      </c>
      <c r="BY63" s="135"/>
      <c r="BZ63" s="135"/>
      <c r="CA63" s="135"/>
      <c r="CB63" s="135"/>
      <c r="CC63" s="135"/>
      <c r="CD63" s="135"/>
      <c r="CE63" s="136"/>
      <c r="CF63" s="137" t="s">
        <v>101</v>
      </c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6"/>
      <c r="CS63" s="149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1"/>
      <c r="DF63" s="47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9"/>
      <c r="DS63" s="47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9"/>
      <c r="EF63" s="47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9"/>
      <c r="ES63" s="234" t="s">
        <v>44</v>
      </c>
      <c r="ET63" s="235"/>
      <c r="EU63" s="235"/>
      <c r="EV63" s="235"/>
      <c r="EW63" s="235"/>
      <c r="EX63" s="235"/>
      <c r="EY63" s="235"/>
      <c r="EZ63" s="235"/>
      <c r="FA63" s="235"/>
      <c r="FB63" s="235"/>
      <c r="FC63" s="235"/>
      <c r="FD63" s="235"/>
      <c r="FE63" s="236"/>
    </row>
    <row r="64" spans="1:161" ht="23.25" customHeight="1">
      <c r="A64" s="192" t="s">
        <v>281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207"/>
      <c r="BX64" s="134" t="s">
        <v>103</v>
      </c>
      <c r="BY64" s="135"/>
      <c r="BZ64" s="135"/>
      <c r="CA64" s="135"/>
      <c r="CB64" s="135"/>
      <c r="CC64" s="135"/>
      <c r="CD64" s="135"/>
      <c r="CE64" s="136"/>
      <c r="CF64" s="137" t="s">
        <v>104</v>
      </c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6"/>
      <c r="CS64" s="149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1"/>
      <c r="DF64" s="47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9"/>
      <c r="DS64" s="47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9"/>
      <c r="EF64" s="47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9"/>
      <c r="ES64" s="234" t="s">
        <v>44</v>
      </c>
      <c r="ET64" s="235"/>
      <c r="EU64" s="235"/>
      <c r="EV64" s="235"/>
      <c r="EW64" s="235"/>
      <c r="EX64" s="235"/>
      <c r="EY64" s="235"/>
      <c r="EZ64" s="235"/>
      <c r="FA64" s="235"/>
      <c r="FB64" s="235"/>
      <c r="FC64" s="235"/>
      <c r="FD64" s="235"/>
      <c r="FE64" s="236"/>
    </row>
    <row r="65" spans="1:161" ht="10.5" customHeight="1">
      <c r="A65" s="192" t="s">
        <v>102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207"/>
      <c r="BX65" s="134" t="s">
        <v>106</v>
      </c>
      <c r="BY65" s="135"/>
      <c r="BZ65" s="135"/>
      <c r="CA65" s="135"/>
      <c r="CB65" s="135"/>
      <c r="CC65" s="135"/>
      <c r="CD65" s="135"/>
      <c r="CE65" s="136"/>
      <c r="CF65" s="137" t="s">
        <v>104</v>
      </c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6"/>
      <c r="CS65" s="149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1"/>
      <c r="DF65" s="47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9"/>
      <c r="DS65" s="47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9"/>
      <c r="EF65" s="47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9"/>
      <c r="ES65" s="234" t="s">
        <v>44</v>
      </c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6"/>
    </row>
    <row r="66" spans="1:161" ht="21" customHeight="1">
      <c r="A66" s="192" t="s">
        <v>105</v>
      </c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207"/>
      <c r="BX66" s="134" t="s">
        <v>282</v>
      </c>
      <c r="BY66" s="135"/>
      <c r="BZ66" s="135"/>
      <c r="CA66" s="135"/>
      <c r="CB66" s="135"/>
      <c r="CC66" s="135"/>
      <c r="CD66" s="135"/>
      <c r="CE66" s="136"/>
      <c r="CF66" s="137" t="s">
        <v>107</v>
      </c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6"/>
      <c r="CS66" s="149"/>
      <c r="CT66" s="150"/>
      <c r="CU66" s="150"/>
      <c r="CV66" s="150"/>
      <c r="CW66" s="150"/>
      <c r="CX66" s="150"/>
      <c r="CY66" s="150"/>
      <c r="CZ66" s="150"/>
      <c r="DA66" s="150"/>
      <c r="DB66" s="150"/>
      <c r="DC66" s="150"/>
      <c r="DD66" s="150"/>
      <c r="DE66" s="151"/>
      <c r="DF66" s="47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9"/>
      <c r="DS66" s="47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9"/>
      <c r="EF66" s="47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9"/>
      <c r="ES66" s="234" t="s">
        <v>44</v>
      </c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6"/>
    </row>
    <row r="67" spans="1:161" ht="21.75" customHeight="1">
      <c r="A67" s="255" t="s">
        <v>108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7"/>
      <c r="BX67" s="134" t="s">
        <v>283</v>
      </c>
      <c r="BY67" s="135"/>
      <c r="BZ67" s="135"/>
      <c r="CA67" s="135"/>
      <c r="CB67" s="135"/>
      <c r="CC67" s="135"/>
      <c r="CD67" s="135"/>
      <c r="CE67" s="136"/>
      <c r="CF67" s="137" t="s">
        <v>107</v>
      </c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6"/>
      <c r="CS67" s="149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0"/>
      <c r="DE67" s="151"/>
      <c r="DF67" s="47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9"/>
      <c r="DS67" s="47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9"/>
      <c r="ES67" s="234" t="s">
        <v>44</v>
      </c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6"/>
    </row>
    <row r="68" spans="1:161" ht="10.5" customHeight="1">
      <c r="A68" s="255" t="s">
        <v>109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6"/>
      <c r="BW68" s="257"/>
      <c r="BX68" s="134" t="s">
        <v>284</v>
      </c>
      <c r="BY68" s="135"/>
      <c r="BZ68" s="135"/>
      <c r="CA68" s="135"/>
      <c r="CB68" s="135"/>
      <c r="CC68" s="135"/>
      <c r="CD68" s="135"/>
      <c r="CE68" s="136"/>
      <c r="CF68" s="137" t="s">
        <v>107</v>
      </c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6"/>
      <c r="CS68" s="149"/>
      <c r="CT68" s="150"/>
      <c r="CU68" s="150"/>
      <c r="CV68" s="150"/>
      <c r="CW68" s="150"/>
      <c r="CX68" s="150"/>
      <c r="CY68" s="150"/>
      <c r="CZ68" s="150"/>
      <c r="DA68" s="150"/>
      <c r="DB68" s="150"/>
      <c r="DC68" s="150"/>
      <c r="DD68" s="150"/>
      <c r="DE68" s="151"/>
      <c r="DF68" s="47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9"/>
      <c r="DS68" s="47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9"/>
      <c r="EF68" s="47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9"/>
      <c r="ES68" s="234" t="s">
        <v>44</v>
      </c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6"/>
    </row>
    <row r="69" spans="1:161" ht="10.5" customHeight="1">
      <c r="A69" s="159" t="s">
        <v>110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272"/>
      <c r="BX69" s="134" t="s">
        <v>111</v>
      </c>
      <c r="BY69" s="135"/>
      <c r="BZ69" s="135"/>
      <c r="CA69" s="135"/>
      <c r="CB69" s="135"/>
      <c r="CC69" s="135"/>
      <c r="CD69" s="135"/>
      <c r="CE69" s="136"/>
      <c r="CF69" s="137" t="s">
        <v>112</v>
      </c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6"/>
      <c r="CS69" s="149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1"/>
      <c r="DF69" s="47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9"/>
      <c r="DS69" s="47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9"/>
      <c r="EF69" s="47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9"/>
      <c r="ES69" s="234" t="s">
        <v>44</v>
      </c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6"/>
    </row>
    <row r="70" spans="1:161" ht="21.75" customHeight="1">
      <c r="A70" s="192" t="s">
        <v>113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207"/>
      <c r="BX70" s="134" t="s">
        <v>114</v>
      </c>
      <c r="BY70" s="135"/>
      <c r="BZ70" s="135"/>
      <c r="CA70" s="135"/>
      <c r="CB70" s="135"/>
      <c r="CC70" s="135"/>
      <c r="CD70" s="135"/>
      <c r="CE70" s="136"/>
      <c r="CF70" s="137" t="s">
        <v>115</v>
      </c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6"/>
      <c r="CS70" s="149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1"/>
      <c r="DF70" s="47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9"/>
      <c r="DS70" s="47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9"/>
      <c r="EF70" s="47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9"/>
      <c r="ES70" s="234" t="s">
        <v>44</v>
      </c>
      <c r="ET70" s="235"/>
      <c r="EU70" s="235"/>
      <c r="EV70" s="235"/>
      <c r="EW70" s="235"/>
      <c r="EX70" s="235"/>
      <c r="EY70" s="235"/>
      <c r="EZ70" s="235"/>
      <c r="FA70" s="235"/>
      <c r="FB70" s="235"/>
      <c r="FC70" s="235"/>
      <c r="FD70" s="235"/>
      <c r="FE70" s="236"/>
    </row>
    <row r="71" spans="1:161" ht="33.75" customHeight="1">
      <c r="A71" s="255" t="s">
        <v>116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56"/>
      <c r="AW71" s="256"/>
      <c r="AX71" s="256"/>
      <c r="AY71" s="256"/>
      <c r="AZ71" s="256"/>
      <c r="BA71" s="256"/>
      <c r="BB71" s="256"/>
      <c r="BC71" s="256"/>
      <c r="BD71" s="256"/>
      <c r="BE71" s="256"/>
      <c r="BF71" s="256"/>
      <c r="BG71" s="256"/>
      <c r="BH71" s="256"/>
      <c r="BI71" s="256"/>
      <c r="BJ71" s="256"/>
      <c r="BK71" s="256"/>
      <c r="BL71" s="256"/>
      <c r="BM71" s="256"/>
      <c r="BN71" s="256"/>
      <c r="BO71" s="256"/>
      <c r="BP71" s="256"/>
      <c r="BQ71" s="256"/>
      <c r="BR71" s="256"/>
      <c r="BS71" s="256"/>
      <c r="BT71" s="256"/>
      <c r="BU71" s="256"/>
      <c r="BV71" s="256"/>
      <c r="BW71" s="257"/>
      <c r="BX71" s="134" t="s">
        <v>117</v>
      </c>
      <c r="BY71" s="135"/>
      <c r="BZ71" s="135"/>
      <c r="CA71" s="135"/>
      <c r="CB71" s="135"/>
      <c r="CC71" s="135"/>
      <c r="CD71" s="135"/>
      <c r="CE71" s="136"/>
      <c r="CF71" s="137" t="s">
        <v>118</v>
      </c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6"/>
      <c r="CS71" s="149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1"/>
      <c r="DF71" s="47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9"/>
      <c r="DS71" s="47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9"/>
      <c r="EF71" s="47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9"/>
      <c r="ES71" s="234" t="s">
        <v>44</v>
      </c>
      <c r="ET71" s="235"/>
      <c r="EU71" s="235"/>
      <c r="EV71" s="235"/>
      <c r="EW71" s="235"/>
      <c r="EX71" s="235"/>
      <c r="EY71" s="235"/>
      <c r="EZ71" s="235"/>
      <c r="FA71" s="235"/>
      <c r="FB71" s="235"/>
      <c r="FC71" s="235"/>
      <c r="FD71" s="235"/>
      <c r="FE71" s="236"/>
    </row>
    <row r="72" spans="1:161" ht="10.5" customHeight="1">
      <c r="A72" s="255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56"/>
      <c r="AM72" s="256"/>
      <c r="AN72" s="256"/>
      <c r="AO72" s="256"/>
      <c r="AP72" s="256"/>
      <c r="AQ72" s="256"/>
      <c r="AR72" s="256"/>
      <c r="AS72" s="256"/>
      <c r="AT72" s="256"/>
      <c r="AU72" s="256"/>
      <c r="AV72" s="256"/>
      <c r="AW72" s="256"/>
      <c r="AX72" s="256"/>
      <c r="AY72" s="256"/>
      <c r="AZ72" s="256"/>
      <c r="BA72" s="256"/>
      <c r="BB72" s="256"/>
      <c r="BC72" s="256"/>
      <c r="BD72" s="256"/>
      <c r="BE72" s="256"/>
      <c r="BF72" s="256"/>
      <c r="BG72" s="256"/>
      <c r="BH72" s="256"/>
      <c r="BI72" s="256"/>
      <c r="BJ72" s="256"/>
      <c r="BK72" s="256"/>
      <c r="BL72" s="256"/>
      <c r="BM72" s="256"/>
      <c r="BN72" s="256"/>
      <c r="BO72" s="256"/>
      <c r="BP72" s="256"/>
      <c r="BQ72" s="256"/>
      <c r="BR72" s="256"/>
      <c r="BS72" s="256"/>
      <c r="BT72" s="256"/>
      <c r="BU72" s="256"/>
      <c r="BV72" s="256"/>
      <c r="BW72" s="257"/>
      <c r="BX72" s="134"/>
      <c r="BY72" s="135"/>
      <c r="BZ72" s="135"/>
      <c r="CA72" s="135"/>
      <c r="CB72" s="135"/>
      <c r="CC72" s="135"/>
      <c r="CD72" s="135"/>
      <c r="CE72" s="136"/>
      <c r="CF72" s="137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6"/>
      <c r="CS72" s="149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1"/>
      <c r="DF72" s="47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9"/>
      <c r="DS72" s="47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9"/>
      <c r="EF72" s="47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9"/>
      <c r="ES72" s="273"/>
      <c r="ET72" s="274"/>
      <c r="EU72" s="274"/>
      <c r="EV72" s="274"/>
      <c r="EW72" s="274"/>
      <c r="EX72" s="274"/>
      <c r="EY72" s="274"/>
      <c r="EZ72" s="274"/>
      <c r="FA72" s="274"/>
      <c r="FB72" s="274"/>
      <c r="FC72" s="274"/>
      <c r="FD72" s="274"/>
      <c r="FE72" s="275"/>
    </row>
    <row r="73" spans="1:161" ht="21.75" customHeight="1">
      <c r="A73" s="192" t="s">
        <v>119</v>
      </c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207"/>
      <c r="BX73" s="134" t="s">
        <v>120</v>
      </c>
      <c r="BY73" s="135"/>
      <c r="BZ73" s="135"/>
      <c r="CA73" s="135"/>
      <c r="CB73" s="135"/>
      <c r="CC73" s="135"/>
      <c r="CD73" s="135"/>
      <c r="CE73" s="136"/>
      <c r="CF73" s="137" t="s">
        <v>121</v>
      </c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6"/>
      <c r="CS73" s="149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1"/>
      <c r="DF73" s="47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9"/>
      <c r="DS73" s="47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9"/>
      <c r="EF73" s="47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9"/>
      <c r="ES73" s="234" t="s">
        <v>44</v>
      </c>
      <c r="ET73" s="235"/>
      <c r="EU73" s="235"/>
      <c r="EV73" s="235"/>
      <c r="EW73" s="235"/>
      <c r="EX73" s="235"/>
      <c r="EY73" s="235"/>
      <c r="EZ73" s="235"/>
      <c r="FA73" s="235"/>
      <c r="FB73" s="235"/>
      <c r="FC73" s="235"/>
      <c r="FD73" s="235"/>
      <c r="FE73" s="236"/>
    </row>
    <row r="74" spans="1:161" ht="33.75" customHeight="1">
      <c r="A74" s="192" t="s">
        <v>122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207"/>
      <c r="BX74" s="134" t="s">
        <v>123</v>
      </c>
      <c r="BY74" s="135"/>
      <c r="BZ74" s="135"/>
      <c r="CA74" s="135"/>
      <c r="CB74" s="135"/>
      <c r="CC74" s="135"/>
      <c r="CD74" s="135"/>
      <c r="CE74" s="136"/>
      <c r="CF74" s="137" t="s">
        <v>124</v>
      </c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6"/>
      <c r="CS74" s="149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1"/>
      <c r="DF74" s="47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9"/>
      <c r="DS74" s="47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9"/>
      <c r="EF74" s="47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9"/>
      <c r="ES74" s="234" t="s">
        <v>44</v>
      </c>
      <c r="ET74" s="235"/>
      <c r="EU74" s="235"/>
      <c r="EV74" s="235"/>
      <c r="EW74" s="235"/>
      <c r="EX74" s="235"/>
      <c r="EY74" s="235"/>
      <c r="EZ74" s="235"/>
      <c r="FA74" s="235"/>
      <c r="FB74" s="235"/>
      <c r="FC74" s="235"/>
      <c r="FD74" s="235"/>
      <c r="FE74" s="236"/>
    </row>
    <row r="75" spans="1:161" ht="10.5" customHeight="1">
      <c r="A75" s="192" t="s">
        <v>285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207"/>
      <c r="BX75" s="134" t="s">
        <v>125</v>
      </c>
      <c r="BY75" s="135"/>
      <c r="BZ75" s="135"/>
      <c r="CA75" s="135"/>
      <c r="CB75" s="135"/>
      <c r="CC75" s="135"/>
      <c r="CD75" s="135"/>
      <c r="CE75" s="136"/>
      <c r="CF75" s="137" t="s">
        <v>126</v>
      </c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135"/>
      <c r="CR75" s="136"/>
      <c r="CS75" s="149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1"/>
      <c r="DF75" s="47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9"/>
      <c r="DS75" s="47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9"/>
      <c r="EF75" s="47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9"/>
      <c r="ES75" s="234" t="s">
        <v>44</v>
      </c>
      <c r="ET75" s="235"/>
      <c r="EU75" s="235"/>
      <c r="EV75" s="235"/>
      <c r="EW75" s="235"/>
      <c r="EX75" s="235"/>
      <c r="EY75" s="235"/>
      <c r="EZ75" s="235"/>
      <c r="FA75" s="235"/>
      <c r="FB75" s="235"/>
      <c r="FC75" s="235"/>
      <c r="FD75" s="235"/>
      <c r="FE75" s="236"/>
    </row>
    <row r="76" spans="1:161" ht="15" customHeight="1">
      <c r="A76" s="159" t="s">
        <v>127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272"/>
      <c r="BX76" s="134" t="s">
        <v>128</v>
      </c>
      <c r="BY76" s="135"/>
      <c r="BZ76" s="135"/>
      <c r="CA76" s="135"/>
      <c r="CB76" s="135"/>
      <c r="CC76" s="135"/>
      <c r="CD76" s="135"/>
      <c r="CE76" s="136"/>
      <c r="CF76" s="137" t="s">
        <v>129</v>
      </c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6"/>
      <c r="CS76" s="208">
        <v>291</v>
      </c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210"/>
      <c r="DF76" s="47">
        <f>SUM(DF77:DR79)</f>
        <v>559438.69</v>
      </c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9"/>
      <c r="DS76" s="47">
        <f>SUM(DS77:EE78)</f>
        <v>559438.69</v>
      </c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9"/>
      <c r="EF76" s="47">
        <f>SUM(EF77:ER78)</f>
        <v>559438.69</v>
      </c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9"/>
      <c r="ES76" s="234" t="s">
        <v>44</v>
      </c>
      <c r="ET76" s="235"/>
      <c r="EU76" s="235"/>
      <c r="EV76" s="235"/>
      <c r="EW76" s="235"/>
      <c r="EX76" s="235"/>
      <c r="EY76" s="235"/>
      <c r="EZ76" s="235"/>
      <c r="FA76" s="235"/>
      <c r="FB76" s="235"/>
      <c r="FC76" s="235"/>
      <c r="FD76" s="235"/>
      <c r="FE76" s="236"/>
    </row>
    <row r="77" spans="1:161" ht="21.75" customHeight="1">
      <c r="A77" s="192" t="s">
        <v>130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207"/>
      <c r="BX77" s="134" t="s">
        <v>131</v>
      </c>
      <c r="BY77" s="135"/>
      <c r="BZ77" s="135"/>
      <c r="CA77" s="135"/>
      <c r="CB77" s="135"/>
      <c r="CC77" s="135"/>
      <c r="CD77" s="135"/>
      <c r="CE77" s="136"/>
      <c r="CF77" s="137" t="s">
        <v>132</v>
      </c>
      <c r="CG77" s="135"/>
      <c r="CH77" s="135"/>
      <c r="CI77" s="135"/>
      <c r="CJ77" s="135"/>
      <c r="CK77" s="135"/>
      <c r="CL77" s="135"/>
      <c r="CM77" s="135"/>
      <c r="CN77" s="135"/>
      <c r="CO77" s="135"/>
      <c r="CP77" s="135"/>
      <c r="CQ77" s="135"/>
      <c r="CR77" s="136"/>
      <c r="CS77" s="208">
        <v>291</v>
      </c>
      <c r="CT77" s="209"/>
      <c r="CU77" s="209"/>
      <c r="CV77" s="209"/>
      <c r="CW77" s="209"/>
      <c r="CX77" s="209"/>
      <c r="CY77" s="209"/>
      <c r="CZ77" s="209"/>
      <c r="DA77" s="209"/>
      <c r="DB77" s="209"/>
      <c r="DC77" s="209"/>
      <c r="DD77" s="209"/>
      <c r="DE77" s="210"/>
      <c r="DF77" s="47">
        <v>554438.69</v>
      </c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9"/>
      <c r="DS77" s="47">
        <f>DF77</f>
        <v>554438.69</v>
      </c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9"/>
      <c r="EF77" s="47">
        <f>DS77</f>
        <v>554438.69</v>
      </c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9"/>
      <c r="ES77" s="234" t="s">
        <v>44</v>
      </c>
      <c r="ET77" s="235"/>
      <c r="EU77" s="235"/>
      <c r="EV77" s="235"/>
      <c r="EW77" s="235"/>
      <c r="EX77" s="235"/>
      <c r="EY77" s="235"/>
      <c r="EZ77" s="235"/>
      <c r="FA77" s="235"/>
      <c r="FB77" s="235"/>
      <c r="FC77" s="235"/>
      <c r="FD77" s="235"/>
      <c r="FE77" s="236"/>
    </row>
    <row r="78" spans="1:161" ht="21.75" customHeight="1">
      <c r="A78" s="192" t="s">
        <v>133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207"/>
      <c r="BX78" s="134" t="s">
        <v>134</v>
      </c>
      <c r="BY78" s="135"/>
      <c r="BZ78" s="135"/>
      <c r="CA78" s="135"/>
      <c r="CB78" s="135"/>
      <c r="CC78" s="135"/>
      <c r="CD78" s="135"/>
      <c r="CE78" s="136"/>
      <c r="CF78" s="137" t="s">
        <v>135</v>
      </c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6"/>
      <c r="CS78" s="149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1"/>
      <c r="DF78" s="47">
        <v>5000</v>
      </c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9"/>
      <c r="DS78" s="47">
        <f>DF78</f>
        <v>5000</v>
      </c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9"/>
      <c r="EF78" s="47">
        <f>DS78</f>
        <v>5000</v>
      </c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9"/>
      <c r="ES78" s="234" t="s">
        <v>44</v>
      </c>
      <c r="ET78" s="235"/>
      <c r="EU78" s="235"/>
      <c r="EV78" s="235"/>
      <c r="EW78" s="235"/>
      <c r="EX78" s="235"/>
      <c r="EY78" s="235"/>
      <c r="EZ78" s="235"/>
      <c r="FA78" s="235"/>
      <c r="FB78" s="235"/>
      <c r="FC78" s="235"/>
      <c r="FD78" s="235"/>
      <c r="FE78" s="236"/>
    </row>
    <row r="79" spans="1:161" ht="10.5" customHeight="1">
      <c r="A79" s="192" t="s">
        <v>136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207"/>
      <c r="BX79" s="134" t="s">
        <v>137</v>
      </c>
      <c r="BY79" s="135"/>
      <c r="BZ79" s="135"/>
      <c r="CA79" s="135"/>
      <c r="CB79" s="135"/>
      <c r="CC79" s="135"/>
      <c r="CD79" s="135"/>
      <c r="CE79" s="136"/>
      <c r="CF79" s="137" t="s">
        <v>138</v>
      </c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6"/>
      <c r="CS79" s="149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1"/>
      <c r="DF79" s="47">
        <v>0</v>
      </c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9"/>
      <c r="DS79" s="47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9"/>
      <c r="EF79" s="47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9"/>
      <c r="ES79" s="234" t="s">
        <v>44</v>
      </c>
      <c r="ET79" s="235"/>
      <c r="EU79" s="235"/>
      <c r="EV79" s="235"/>
      <c r="EW79" s="235"/>
      <c r="EX79" s="235"/>
      <c r="EY79" s="235"/>
      <c r="EZ79" s="235"/>
      <c r="FA79" s="235"/>
      <c r="FB79" s="235"/>
      <c r="FC79" s="235"/>
      <c r="FD79" s="235"/>
      <c r="FE79" s="236"/>
    </row>
    <row r="80" spans="1:161" ht="10.5" customHeight="1">
      <c r="A80" s="159" t="s">
        <v>139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272"/>
      <c r="BX80" s="134" t="s">
        <v>140</v>
      </c>
      <c r="BY80" s="135"/>
      <c r="BZ80" s="135"/>
      <c r="CA80" s="135"/>
      <c r="CB80" s="135"/>
      <c r="CC80" s="135"/>
      <c r="CD80" s="135"/>
      <c r="CE80" s="136"/>
      <c r="CF80" s="137" t="s">
        <v>44</v>
      </c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6"/>
      <c r="CS80" s="149"/>
      <c r="CT80" s="150"/>
      <c r="CU80" s="150"/>
      <c r="CV80" s="150"/>
      <c r="CW80" s="150"/>
      <c r="CX80" s="150"/>
      <c r="CY80" s="150"/>
      <c r="CZ80" s="150"/>
      <c r="DA80" s="150"/>
      <c r="DB80" s="150"/>
      <c r="DC80" s="150"/>
      <c r="DD80" s="150"/>
      <c r="DE80" s="151"/>
      <c r="DF80" s="47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9"/>
      <c r="DS80" s="47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9"/>
      <c r="EF80" s="47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9"/>
      <c r="ES80" s="234" t="s">
        <v>44</v>
      </c>
      <c r="ET80" s="235"/>
      <c r="EU80" s="235"/>
      <c r="EV80" s="235"/>
      <c r="EW80" s="235"/>
      <c r="EX80" s="235"/>
      <c r="EY80" s="235"/>
      <c r="EZ80" s="235"/>
      <c r="FA80" s="235"/>
      <c r="FB80" s="235"/>
      <c r="FC80" s="235"/>
      <c r="FD80" s="235"/>
      <c r="FE80" s="236"/>
    </row>
    <row r="81" spans="1:161" ht="21.75" customHeight="1">
      <c r="A81" s="192" t="s">
        <v>286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207"/>
      <c r="BX81" s="134" t="s">
        <v>141</v>
      </c>
      <c r="BY81" s="135"/>
      <c r="BZ81" s="135"/>
      <c r="CA81" s="135"/>
      <c r="CB81" s="135"/>
      <c r="CC81" s="135"/>
      <c r="CD81" s="135"/>
      <c r="CE81" s="136"/>
      <c r="CF81" s="137" t="s">
        <v>287</v>
      </c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6"/>
      <c r="CS81" s="149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0"/>
      <c r="DE81" s="151"/>
      <c r="DF81" s="47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9"/>
      <c r="DS81" s="47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9"/>
      <c r="EF81" s="47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9"/>
      <c r="ES81" s="234" t="s">
        <v>44</v>
      </c>
      <c r="ET81" s="235"/>
      <c r="EU81" s="235"/>
      <c r="EV81" s="235"/>
      <c r="EW81" s="235"/>
      <c r="EX81" s="235"/>
      <c r="EY81" s="235"/>
      <c r="EZ81" s="235"/>
      <c r="FA81" s="235"/>
      <c r="FB81" s="235"/>
      <c r="FC81" s="235"/>
      <c r="FD81" s="235"/>
      <c r="FE81" s="236"/>
    </row>
    <row r="82" spans="1:161" ht="10.5" customHeight="1">
      <c r="A82" s="192" t="s">
        <v>288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207"/>
      <c r="BX82" s="134" t="s">
        <v>144</v>
      </c>
      <c r="BY82" s="135"/>
      <c r="BZ82" s="135"/>
      <c r="CA82" s="135"/>
      <c r="CB82" s="135"/>
      <c r="CC82" s="135"/>
      <c r="CD82" s="135"/>
      <c r="CE82" s="136"/>
      <c r="CF82" s="137" t="s">
        <v>289</v>
      </c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6"/>
      <c r="CS82" s="149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1"/>
      <c r="DF82" s="47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9"/>
      <c r="DS82" s="47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9"/>
      <c r="EF82" s="47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9"/>
      <c r="ES82" s="234" t="s">
        <v>44</v>
      </c>
      <c r="ET82" s="235"/>
      <c r="EU82" s="235"/>
      <c r="EV82" s="235"/>
      <c r="EW82" s="235"/>
      <c r="EX82" s="235"/>
      <c r="EY82" s="235"/>
      <c r="EZ82" s="235"/>
      <c r="FA82" s="235"/>
      <c r="FB82" s="235"/>
      <c r="FC82" s="235"/>
      <c r="FD82" s="235"/>
      <c r="FE82" s="236"/>
    </row>
    <row r="83" spans="1:161" ht="21.75" customHeight="1">
      <c r="A83" s="192" t="s">
        <v>290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207"/>
      <c r="BX83" s="134" t="s">
        <v>147</v>
      </c>
      <c r="BY83" s="135"/>
      <c r="BZ83" s="135"/>
      <c r="CA83" s="135"/>
      <c r="CB83" s="135"/>
      <c r="CC83" s="135"/>
      <c r="CD83" s="135"/>
      <c r="CE83" s="136"/>
      <c r="CF83" s="137" t="s">
        <v>291</v>
      </c>
      <c r="CG83" s="135"/>
      <c r="CH83" s="135"/>
      <c r="CI83" s="135"/>
      <c r="CJ83" s="135"/>
      <c r="CK83" s="135"/>
      <c r="CL83" s="135"/>
      <c r="CM83" s="135"/>
      <c r="CN83" s="135"/>
      <c r="CO83" s="135"/>
      <c r="CP83" s="135"/>
      <c r="CQ83" s="135"/>
      <c r="CR83" s="136"/>
      <c r="CS83" s="149"/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0"/>
      <c r="DE83" s="151"/>
      <c r="DF83" s="47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9"/>
      <c r="DS83" s="47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9"/>
      <c r="EF83" s="47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9"/>
      <c r="ES83" s="234" t="s">
        <v>44</v>
      </c>
      <c r="ET83" s="235"/>
      <c r="EU83" s="235"/>
      <c r="EV83" s="235"/>
      <c r="EW83" s="235"/>
      <c r="EX83" s="235"/>
      <c r="EY83" s="235"/>
      <c r="EZ83" s="235"/>
      <c r="FA83" s="235"/>
      <c r="FB83" s="235"/>
      <c r="FC83" s="235"/>
      <c r="FD83" s="235"/>
      <c r="FE83" s="236"/>
    </row>
    <row r="84" spans="1:161" ht="12.75" customHeight="1">
      <c r="A84" s="192" t="s">
        <v>292</v>
      </c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207"/>
      <c r="BX84" s="134" t="s">
        <v>293</v>
      </c>
      <c r="BY84" s="135"/>
      <c r="BZ84" s="135"/>
      <c r="CA84" s="135"/>
      <c r="CB84" s="135"/>
      <c r="CC84" s="135"/>
      <c r="CD84" s="135"/>
      <c r="CE84" s="136"/>
      <c r="CF84" s="137" t="s">
        <v>142</v>
      </c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6"/>
      <c r="CS84" s="149"/>
      <c r="CT84" s="150"/>
      <c r="CU84" s="150"/>
      <c r="CV84" s="150"/>
      <c r="CW84" s="150"/>
      <c r="CX84" s="150"/>
      <c r="CY84" s="150"/>
      <c r="CZ84" s="150"/>
      <c r="DA84" s="150"/>
      <c r="DB84" s="150"/>
      <c r="DC84" s="150"/>
      <c r="DD84" s="150"/>
      <c r="DE84" s="151"/>
      <c r="DF84" s="47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9"/>
      <c r="DS84" s="47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9"/>
      <c r="EF84" s="47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9"/>
      <c r="ES84" s="234" t="s">
        <v>44</v>
      </c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6"/>
    </row>
    <row r="85" spans="1:161" ht="12.75" customHeight="1">
      <c r="A85" s="192" t="s">
        <v>143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207"/>
      <c r="BX85" s="134" t="s">
        <v>294</v>
      </c>
      <c r="BY85" s="135"/>
      <c r="BZ85" s="135"/>
      <c r="CA85" s="135"/>
      <c r="CB85" s="135"/>
      <c r="CC85" s="135"/>
      <c r="CD85" s="135"/>
      <c r="CE85" s="136"/>
      <c r="CF85" s="137" t="s">
        <v>145</v>
      </c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6"/>
      <c r="CS85" s="149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0"/>
      <c r="DE85" s="151"/>
      <c r="DF85" s="47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9"/>
      <c r="DS85" s="47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9"/>
      <c r="EF85" s="47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9"/>
      <c r="ES85" s="234" t="s">
        <v>44</v>
      </c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6"/>
    </row>
    <row r="86" spans="1:161" ht="23.25" customHeight="1">
      <c r="A86" s="192" t="s">
        <v>146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207"/>
      <c r="BX86" s="134" t="s">
        <v>295</v>
      </c>
      <c r="BY86" s="135"/>
      <c r="BZ86" s="135"/>
      <c r="CA86" s="135"/>
      <c r="CB86" s="135"/>
      <c r="CC86" s="135"/>
      <c r="CD86" s="135"/>
      <c r="CE86" s="136"/>
      <c r="CF86" s="137" t="s">
        <v>148</v>
      </c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6"/>
      <c r="CS86" s="149"/>
      <c r="CT86" s="150"/>
      <c r="CU86" s="150"/>
      <c r="CV86" s="150"/>
      <c r="CW86" s="150"/>
      <c r="CX86" s="150"/>
      <c r="CY86" s="150"/>
      <c r="CZ86" s="150"/>
      <c r="DA86" s="150"/>
      <c r="DB86" s="150"/>
      <c r="DC86" s="150"/>
      <c r="DD86" s="150"/>
      <c r="DE86" s="151"/>
      <c r="DF86" s="47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9"/>
      <c r="DS86" s="47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9"/>
      <c r="EF86" s="47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9"/>
      <c r="ES86" s="234" t="s">
        <v>44</v>
      </c>
      <c r="ET86" s="235"/>
      <c r="EU86" s="235"/>
      <c r="EV86" s="235"/>
      <c r="EW86" s="235"/>
      <c r="EX86" s="235"/>
      <c r="EY86" s="235"/>
      <c r="EZ86" s="235"/>
      <c r="FA86" s="235"/>
      <c r="FB86" s="235"/>
      <c r="FC86" s="235"/>
      <c r="FD86" s="235"/>
      <c r="FE86" s="236"/>
    </row>
    <row r="87" spans="1:161" ht="10.5" customHeight="1">
      <c r="A87" s="159" t="s">
        <v>149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272"/>
      <c r="BX87" s="145" t="s">
        <v>294</v>
      </c>
      <c r="BY87" s="146"/>
      <c r="BZ87" s="146"/>
      <c r="CA87" s="146"/>
      <c r="CB87" s="146"/>
      <c r="CC87" s="146"/>
      <c r="CD87" s="146"/>
      <c r="CE87" s="147"/>
      <c r="CF87" s="137" t="s">
        <v>44</v>
      </c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6"/>
      <c r="CS87" s="149"/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0"/>
      <c r="DE87" s="151"/>
      <c r="DF87" s="47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9"/>
      <c r="DS87" s="47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9"/>
      <c r="EF87" s="47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9"/>
      <c r="ES87" s="234" t="s">
        <v>44</v>
      </c>
      <c r="ET87" s="235"/>
      <c r="EU87" s="235"/>
      <c r="EV87" s="235"/>
      <c r="EW87" s="235"/>
      <c r="EX87" s="235"/>
      <c r="EY87" s="235"/>
      <c r="EZ87" s="235"/>
      <c r="FA87" s="235"/>
      <c r="FB87" s="235"/>
      <c r="FC87" s="235"/>
      <c r="FD87" s="235"/>
      <c r="FE87" s="236"/>
    </row>
    <row r="88" spans="1:161" ht="21.75" customHeight="1">
      <c r="A88" s="192" t="s">
        <v>150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207"/>
      <c r="BX88" s="134" t="s">
        <v>151</v>
      </c>
      <c r="BY88" s="135"/>
      <c r="BZ88" s="135"/>
      <c r="CA88" s="135"/>
      <c r="CB88" s="135"/>
      <c r="CC88" s="135"/>
      <c r="CD88" s="135"/>
      <c r="CE88" s="136"/>
      <c r="CF88" s="137" t="s">
        <v>152</v>
      </c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6"/>
      <c r="CS88" s="149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1"/>
      <c r="DF88" s="47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9"/>
      <c r="DS88" s="47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9"/>
      <c r="EF88" s="47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9"/>
      <c r="ES88" s="234" t="s">
        <v>44</v>
      </c>
      <c r="ET88" s="235"/>
      <c r="EU88" s="235"/>
      <c r="EV88" s="235"/>
      <c r="EW88" s="235"/>
      <c r="EX88" s="235"/>
      <c r="EY88" s="235"/>
      <c r="EZ88" s="235"/>
      <c r="FA88" s="235"/>
      <c r="FB88" s="235"/>
      <c r="FC88" s="235"/>
      <c r="FD88" s="235"/>
      <c r="FE88" s="236"/>
    </row>
    <row r="89" spans="1:161" ht="12.75" customHeight="1">
      <c r="A89" s="159" t="s">
        <v>153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272"/>
      <c r="BX89" s="145" t="s">
        <v>154</v>
      </c>
      <c r="BY89" s="146"/>
      <c r="BZ89" s="146"/>
      <c r="CA89" s="146"/>
      <c r="CB89" s="146"/>
      <c r="CC89" s="146"/>
      <c r="CD89" s="146"/>
      <c r="CE89" s="147"/>
      <c r="CF89" s="137" t="s">
        <v>44</v>
      </c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6"/>
      <c r="CS89" s="149">
        <v>220</v>
      </c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1"/>
      <c r="DF89" s="47">
        <f>SUM(DF93+DF95)</f>
        <v>27433149.029999997</v>
      </c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9"/>
      <c r="DS89" s="47">
        <f>SUM(DS93+DS95)</f>
        <v>21227648.31</v>
      </c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9"/>
      <c r="EF89" s="47">
        <f>SUM(EF93+EF95)</f>
        <v>21323087.27</v>
      </c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9"/>
      <c r="ES89" s="41"/>
      <c r="ET89" s="276"/>
      <c r="EU89" s="276"/>
      <c r="EV89" s="276"/>
      <c r="EW89" s="276"/>
      <c r="EX89" s="276"/>
      <c r="EY89" s="276"/>
      <c r="EZ89" s="276"/>
      <c r="FA89" s="276"/>
      <c r="FB89" s="276"/>
      <c r="FC89" s="276"/>
      <c r="FD89" s="276"/>
      <c r="FE89" s="277"/>
    </row>
    <row r="90" spans="1:161" ht="21.75" customHeight="1">
      <c r="A90" s="192" t="s">
        <v>155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207"/>
      <c r="BX90" s="134" t="s">
        <v>156</v>
      </c>
      <c r="BY90" s="135"/>
      <c r="BZ90" s="135"/>
      <c r="CA90" s="135"/>
      <c r="CB90" s="135"/>
      <c r="CC90" s="135"/>
      <c r="CD90" s="135"/>
      <c r="CE90" s="136"/>
      <c r="CF90" s="137" t="s">
        <v>157</v>
      </c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6"/>
      <c r="CS90" s="149"/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1"/>
      <c r="DF90" s="47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9"/>
      <c r="DS90" s="47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9"/>
      <c r="EF90" s="47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9"/>
      <c r="ES90" s="41"/>
      <c r="ET90" s="276"/>
      <c r="EU90" s="276"/>
      <c r="EV90" s="276"/>
      <c r="EW90" s="276"/>
      <c r="EX90" s="276"/>
      <c r="EY90" s="276"/>
      <c r="EZ90" s="276"/>
      <c r="FA90" s="276"/>
      <c r="FB90" s="276"/>
      <c r="FC90" s="276"/>
      <c r="FD90" s="276"/>
      <c r="FE90" s="277"/>
    </row>
    <row r="91" spans="1:161" ht="13.5" customHeight="1" thickBot="1">
      <c r="A91" s="192" t="s">
        <v>158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207"/>
      <c r="BX91" s="178" t="s">
        <v>159</v>
      </c>
      <c r="BY91" s="179"/>
      <c r="BZ91" s="179"/>
      <c r="CA91" s="179"/>
      <c r="CB91" s="179"/>
      <c r="CC91" s="179"/>
      <c r="CD91" s="179"/>
      <c r="CE91" s="180"/>
      <c r="CF91" s="184" t="s">
        <v>160</v>
      </c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80"/>
      <c r="CS91" s="186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8"/>
      <c r="DF91" s="36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8"/>
      <c r="DS91" s="36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8"/>
      <c r="EF91" s="36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8"/>
      <c r="ES91" s="33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5"/>
    </row>
    <row r="92" spans="1:161" ht="21.75" customHeight="1">
      <c r="A92" s="192" t="s">
        <v>161</v>
      </c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207"/>
      <c r="BX92" s="91" t="s">
        <v>162</v>
      </c>
      <c r="BY92" s="92"/>
      <c r="BZ92" s="92"/>
      <c r="CA92" s="92"/>
      <c r="CB92" s="92"/>
      <c r="CC92" s="92"/>
      <c r="CD92" s="92"/>
      <c r="CE92" s="93"/>
      <c r="CF92" s="94" t="s">
        <v>163</v>
      </c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3"/>
      <c r="CS92" s="281"/>
      <c r="CT92" s="282"/>
      <c r="CU92" s="282"/>
      <c r="CV92" s="282"/>
      <c r="CW92" s="282"/>
      <c r="CX92" s="282"/>
      <c r="CY92" s="282"/>
      <c r="CZ92" s="282"/>
      <c r="DA92" s="282"/>
      <c r="DB92" s="282"/>
      <c r="DC92" s="282"/>
      <c r="DD92" s="282"/>
      <c r="DE92" s="283"/>
      <c r="DF92" s="206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1"/>
      <c r="DS92" s="206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1"/>
      <c r="EF92" s="206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1"/>
      <c r="ES92" s="278"/>
      <c r="ET92" s="279"/>
      <c r="EU92" s="279"/>
      <c r="EV92" s="279"/>
      <c r="EW92" s="279"/>
      <c r="EX92" s="279"/>
      <c r="EY92" s="279"/>
      <c r="EZ92" s="279"/>
      <c r="FA92" s="279"/>
      <c r="FB92" s="279"/>
      <c r="FC92" s="279"/>
      <c r="FD92" s="279"/>
      <c r="FE92" s="280"/>
    </row>
    <row r="93" spans="1:161" ht="11.25" customHeight="1">
      <c r="A93" s="240" t="s">
        <v>164</v>
      </c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2"/>
      <c r="BT93" s="232"/>
      <c r="BU93" s="232"/>
      <c r="BV93" s="232"/>
      <c r="BW93" s="233"/>
      <c r="BX93" s="221" t="s">
        <v>165</v>
      </c>
      <c r="BY93" s="222"/>
      <c r="BZ93" s="222"/>
      <c r="CA93" s="222"/>
      <c r="CB93" s="222"/>
      <c r="CC93" s="222"/>
      <c r="CD93" s="222"/>
      <c r="CE93" s="223"/>
      <c r="CF93" s="224" t="s">
        <v>269</v>
      </c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3"/>
      <c r="CS93" s="237">
        <v>220</v>
      </c>
      <c r="CT93" s="226"/>
      <c r="CU93" s="226"/>
      <c r="CV93" s="226"/>
      <c r="CW93" s="226"/>
      <c r="CX93" s="226"/>
      <c r="CY93" s="226"/>
      <c r="CZ93" s="226"/>
      <c r="DA93" s="226"/>
      <c r="DB93" s="226"/>
      <c r="DC93" s="226"/>
      <c r="DD93" s="226"/>
      <c r="DE93" s="227"/>
      <c r="DF93" s="238">
        <f>DF97+DF98+DF99+DF100+DF101+DF102+DF104+DF103</f>
        <v>25499959.29</v>
      </c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6"/>
      <c r="DS93" s="47">
        <f>SUM(DS97:EE104)</f>
        <v>19192548.599999998</v>
      </c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9"/>
      <c r="EF93" s="47">
        <f>SUM(EF97:ER104)</f>
        <v>19206583.58</v>
      </c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9"/>
      <c r="ES93" s="284"/>
      <c r="ET93" s="285"/>
      <c r="EU93" s="285"/>
      <c r="EV93" s="285"/>
      <c r="EW93" s="285"/>
      <c r="EX93" s="285"/>
      <c r="EY93" s="285"/>
      <c r="EZ93" s="285"/>
      <c r="FA93" s="285"/>
      <c r="FB93" s="285"/>
      <c r="FC93" s="285"/>
      <c r="FD93" s="285"/>
      <c r="FE93" s="286"/>
    </row>
    <row r="94" spans="1:161" ht="21.75" customHeight="1">
      <c r="A94" s="240" t="s">
        <v>296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32"/>
      <c r="BD94" s="232"/>
      <c r="BE94" s="232"/>
      <c r="BF94" s="232"/>
      <c r="BG94" s="232"/>
      <c r="BH94" s="232"/>
      <c r="BI94" s="232"/>
      <c r="BJ94" s="232"/>
      <c r="BK94" s="232"/>
      <c r="BL94" s="232"/>
      <c r="BM94" s="232"/>
      <c r="BN94" s="232"/>
      <c r="BO94" s="232"/>
      <c r="BP94" s="232"/>
      <c r="BQ94" s="232"/>
      <c r="BR94" s="232"/>
      <c r="BS94" s="232"/>
      <c r="BT94" s="232"/>
      <c r="BU94" s="232"/>
      <c r="BV94" s="232"/>
      <c r="BW94" s="233"/>
      <c r="BX94" s="221" t="s">
        <v>168</v>
      </c>
      <c r="BY94" s="222"/>
      <c r="BZ94" s="222"/>
      <c r="CA94" s="222"/>
      <c r="CB94" s="222"/>
      <c r="CC94" s="222"/>
      <c r="CD94" s="222"/>
      <c r="CE94" s="223"/>
      <c r="CF94" s="224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3"/>
      <c r="CS94" s="237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7"/>
      <c r="DF94" s="238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6"/>
      <c r="DS94" s="238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6"/>
      <c r="EF94" s="238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6"/>
      <c r="ES94" s="284"/>
      <c r="ET94" s="285"/>
      <c r="EU94" s="285"/>
      <c r="EV94" s="285"/>
      <c r="EW94" s="285"/>
      <c r="EX94" s="285"/>
      <c r="EY94" s="285"/>
      <c r="EZ94" s="285"/>
      <c r="FA94" s="285"/>
      <c r="FB94" s="285"/>
      <c r="FC94" s="285"/>
      <c r="FD94" s="285"/>
      <c r="FE94" s="286"/>
    </row>
    <row r="95" spans="1:161" ht="14.25" customHeight="1">
      <c r="A95" s="240" t="s">
        <v>297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32"/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2"/>
      <c r="BT95" s="232"/>
      <c r="BU95" s="232"/>
      <c r="BV95" s="232"/>
      <c r="BW95" s="233"/>
      <c r="BX95" s="221" t="s">
        <v>298</v>
      </c>
      <c r="BY95" s="222"/>
      <c r="BZ95" s="222"/>
      <c r="CA95" s="222"/>
      <c r="CB95" s="222"/>
      <c r="CC95" s="222"/>
      <c r="CD95" s="222"/>
      <c r="CE95" s="223"/>
      <c r="CF95" s="224" t="s">
        <v>270</v>
      </c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3"/>
      <c r="CS95" s="237">
        <v>220</v>
      </c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7"/>
      <c r="DF95" s="36">
        <v>1933189.74</v>
      </c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8"/>
      <c r="DS95" s="238">
        <v>2035099.71</v>
      </c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6"/>
      <c r="EF95" s="238">
        <v>2116503.69</v>
      </c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6"/>
      <c r="ES95" s="284"/>
      <c r="ET95" s="285"/>
      <c r="EU95" s="285"/>
      <c r="EV95" s="285"/>
      <c r="EW95" s="285"/>
      <c r="EX95" s="285"/>
      <c r="EY95" s="285"/>
      <c r="EZ95" s="285"/>
      <c r="FA95" s="285"/>
      <c r="FB95" s="285"/>
      <c r="FC95" s="285"/>
      <c r="FD95" s="285"/>
      <c r="FE95" s="286"/>
    </row>
    <row r="96" spans="1:161" ht="11.25" customHeight="1">
      <c r="A96" s="310" t="s">
        <v>166</v>
      </c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1"/>
      <c r="AZ96" s="311"/>
      <c r="BA96" s="311"/>
      <c r="BB96" s="311"/>
      <c r="BC96" s="311"/>
      <c r="BD96" s="311"/>
      <c r="BE96" s="311"/>
      <c r="BF96" s="311"/>
      <c r="BG96" s="311"/>
      <c r="BH96" s="311"/>
      <c r="BI96" s="311"/>
      <c r="BJ96" s="311"/>
      <c r="BK96" s="311"/>
      <c r="BL96" s="311"/>
      <c r="BM96" s="311"/>
      <c r="BN96" s="311"/>
      <c r="BO96" s="311"/>
      <c r="BP96" s="311"/>
      <c r="BQ96" s="311"/>
      <c r="BR96" s="311"/>
      <c r="BS96" s="311"/>
      <c r="BT96" s="311"/>
      <c r="BU96" s="311"/>
      <c r="BV96" s="311"/>
      <c r="BW96" s="312"/>
      <c r="BX96" s="178"/>
      <c r="BY96" s="179"/>
      <c r="BZ96" s="179"/>
      <c r="CA96" s="179"/>
      <c r="CB96" s="179"/>
      <c r="CC96" s="179"/>
      <c r="CD96" s="179"/>
      <c r="CE96" s="180"/>
      <c r="CF96" s="184"/>
      <c r="CG96" s="179"/>
      <c r="CH96" s="179"/>
      <c r="CI96" s="179"/>
      <c r="CJ96" s="179"/>
      <c r="CK96" s="179"/>
      <c r="CL96" s="179"/>
      <c r="CM96" s="179"/>
      <c r="CN96" s="179"/>
      <c r="CO96" s="179"/>
      <c r="CP96" s="179"/>
      <c r="CQ96" s="179"/>
      <c r="CR96" s="180"/>
      <c r="CS96" s="186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7"/>
      <c r="DE96" s="188"/>
      <c r="DF96" s="36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8"/>
      <c r="DS96" s="36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8"/>
      <c r="EF96" s="36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8"/>
      <c r="ES96" s="33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5"/>
    </row>
    <row r="97" spans="1:161" ht="11.25" customHeight="1">
      <c r="A97" s="293" t="s">
        <v>302</v>
      </c>
      <c r="B97" s="294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294"/>
      <c r="AM97" s="294"/>
      <c r="AN97" s="294"/>
      <c r="AO97" s="294"/>
      <c r="AP97" s="294"/>
      <c r="AQ97" s="294"/>
      <c r="AR97" s="294"/>
      <c r="AS97" s="294"/>
      <c r="AT97" s="294"/>
      <c r="AU97" s="294"/>
      <c r="AV97" s="294"/>
      <c r="AW97" s="294"/>
      <c r="AX97" s="294"/>
      <c r="AY97" s="294"/>
      <c r="AZ97" s="294"/>
      <c r="BA97" s="294"/>
      <c r="BB97" s="294"/>
      <c r="BC97" s="294"/>
      <c r="BD97" s="294"/>
      <c r="BE97" s="294"/>
      <c r="BF97" s="294"/>
      <c r="BG97" s="294"/>
      <c r="BH97" s="294"/>
      <c r="BI97" s="294"/>
      <c r="BJ97" s="294"/>
      <c r="BK97" s="294"/>
      <c r="BL97" s="294"/>
      <c r="BM97" s="294"/>
      <c r="BN97" s="294"/>
      <c r="BO97" s="294"/>
      <c r="BP97" s="294"/>
      <c r="BQ97" s="294"/>
      <c r="BR97" s="294"/>
      <c r="BS97" s="294"/>
      <c r="BT97" s="294"/>
      <c r="BU97" s="294"/>
      <c r="BV97" s="294"/>
      <c r="BW97" s="295"/>
      <c r="BX97" s="290" t="s">
        <v>309</v>
      </c>
      <c r="BY97" s="291"/>
      <c r="BZ97" s="291"/>
      <c r="CA97" s="291"/>
      <c r="CB97" s="291"/>
      <c r="CC97" s="291"/>
      <c r="CD97" s="291"/>
      <c r="CE97" s="292"/>
      <c r="CF97" s="296" t="s">
        <v>269</v>
      </c>
      <c r="CG97" s="291"/>
      <c r="CH97" s="291"/>
      <c r="CI97" s="291"/>
      <c r="CJ97" s="291"/>
      <c r="CK97" s="291"/>
      <c r="CL97" s="291"/>
      <c r="CM97" s="291"/>
      <c r="CN97" s="291"/>
      <c r="CO97" s="291"/>
      <c r="CP97" s="291"/>
      <c r="CQ97" s="291"/>
      <c r="CR97" s="292"/>
      <c r="CS97" s="51">
        <v>221</v>
      </c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3"/>
      <c r="DF97" s="30">
        <f>14544+3456</f>
        <v>18000</v>
      </c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40"/>
      <c r="DS97" s="30">
        <v>18000</v>
      </c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40"/>
      <c r="EF97" s="30">
        <f>SUM(DF97)</f>
        <v>18000</v>
      </c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40"/>
      <c r="ES97" s="23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5"/>
    </row>
    <row r="98" spans="1:161" ht="11.25" customHeight="1">
      <c r="A98" s="293" t="s">
        <v>303</v>
      </c>
      <c r="B98" s="294"/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  <c r="AB98" s="294"/>
      <c r="AC98" s="294"/>
      <c r="AD98" s="294"/>
      <c r="AE98" s="294"/>
      <c r="AF98" s="294"/>
      <c r="AG98" s="294"/>
      <c r="AH98" s="294"/>
      <c r="AI98" s="294"/>
      <c r="AJ98" s="294"/>
      <c r="AK98" s="294"/>
      <c r="AL98" s="294"/>
      <c r="AM98" s="294"/>
      <c r="AN98" s="294"/>
      <c r="AO98" s="294"/>
      <c r="AP98" s="294"/>
      <c r="AQ98" s="294"/>
      <c r="AR98" s="294"/>
      <c r="AS98" s="294"/>
      <c r="AT98" s="294"/>
      <c r="AU98" s="294"/>
      <c r="AV98" s="294"/>
      <c r="AW98" s="294"/>
      <c r="AX98" s="294"/>
      <c r="AY98" s="294"/>
      <c r="AZ98" s="294"/>
      <c r="BA98" s="294"/>
      <c r="BB98" s="294"/>
      <c r="BC98" s="294"/>
      <c r="BD98" s="294"/>
      <c r="BE98" s="294"/>
      <c r="BF98" s="294"/>
      <c r="BG98" s="294"/>
      <c r="BH98" s="294"/>
      <c r="BI98" s="294"/>
      <c r="BJ98" s="294"/>
      <c r="BK98" s="294"/>
      <c r="BL98" s="294"/>
      <c r="BM98" s="294"/>
      <c r="BN98" s="294"/>
      <c r="BO98" s="294"/>
      <c r="BP98" s="294"/>
      <c r="BQ98" s="294"/>
      <c r="BR98" s="294"/>
      <c r="BS98" s="294"/>
      <c r="BT98" s="294"/>
      <c r="BU98" s="294"/>
      <c r="BV98" s="294"/>
      <c r="BW98" s="295"/>
      <c r="BX98" s="290" t="s">
        <v>310</v>
      </c>
      <c r="BY98" s="291"/>
      <c r="BZ98" s="291"/>
      <c r="CA98" s="291"/>
      <c r="CB98" s="291"/>
      <c r="CC98" s="291"/>
      <c r="CD98" s="291"/>
      <c r="CE98" s="292"/>
      <c r="CF98" s="296" t="s">
        <v>269</v>
      </c>
      <c r="CG98" s="291"/>
      <c r="CH98" s="291"/>
      <c r="CI98" s="291"/>
      <c r="CJ98" s="291"/>
      <c r="CK98" s="291"/>
      <c r="CL98" s="291"/>
      <c r="CM98" s="291"/>
      <c r="CN98" s="291"/>
      <c r="CO98" s="291"/>
      <c r="CP98" s="291"/>
      <c r="CQ98" s="291"/>
      <c r="CR98" s="292"/>
      <c r="CS98" s="51">
        <v>222</v>
      </c>
      <c r="CT98" s="315"/>
      <c r="CU98" s="315"/>
      <c r="CV98" s="315"/>
      <c r="CW98" s="315"/>
      <c r="CX98" s="315"/>
      <c r="CY98" s="315"/>
      <c r="CZ98" s="315"/>
      <c r="DA98" s="315"/>
      <c r="DB98" s="315"/>
      <c r="DC98" s="315"/>
      <c r="DD98" s="315"/>
      <c r="DE98" s="22"/>
      <c r="DF98" s="30">
        <v>0</v>
      </c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2"/>
      <c r="DS98" s="30">
        <v>0</v>
      </c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40"/>
      <c r="EF98" s="30">
        <f>DS98</f>
        <v>0</v>
      </c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40"/>
      <c r="ES98" s="23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5"/>
    </row>
    <row r="99" spans="1:161" ht="11.25" customHeight="1">
      <c r="A99" s="293" t="s">
        <v>304</v>
      </c>
      <c r="B99" s="294"/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4"/>
      <c r="AH99" s="294"/>
      <c r="AI99" s="294"/>
      <c r="AJ99" s="294"/>
      <c r="AK99" s="294"/>
      <c r="AL99" s="294"/>
      <c r="AM99" s="294"/>
      <c r="AN99" s="294"/>
      <c r="AO99" s="294"/>
      <c r="AP99" s="294"/>
      <c r="AQ99" s="294"/>
      <c r="AR99" s="294"/>
      <c r="AS99" s="294"/>
      <c r="AT99" s="294"/>
      <c r="AU99" s="294"/>
      <c r="AV99" s="294"/>
      <c r="AW99" s="294"/>
      <c r="AX99" s="294"/>
      <c r="AY99" s="294"/>
      <c r="AZ99" s="294"/>
      <c r="BA99" s="294"/>
      <c r="BB99" s="294"/>
      <c r="BC99" s="294"/>
      <c r="BD99" s="294"/>
      <c r="BE99" s="294"/>
      <c r="BF99" s="294"/>
      <c r="BG99" s="294"/>
      <c r="BH99" s="294"/>
      <c r="BI99" s="294"/>
      <c r="BJ99" s="294"/>
      <c r="BK99" s="294"/>
      <c r="BL99" s="294"/>
      <c r="BM99" s="294"/>
      <c r="BN99" s="294"/>
      <c r="BO99" s="294"/>
      <c r="BP99" s="294"/>
      <c r="BQ99" s="294"/>
      <c r="BR99" s="294"/>
      <c r="BS99" s="294"/>
      <c r="BT99" s="294"/>
      <c r="BU99" s="294"/>
      <c r="BV99" s="294"/>
      <c r="BW99" s="295"/>
      <c r="BX99" s="290" t="s">
        <v>311</v>
      </c>
      <c r="BY99" s="291"/>
      <c r="BZ99" s="291"/>
      <c r="CA99" s="291"/>
      <c r="CB99" s="291"/>
      <c r="CC99" s="291"/>
      <c r="CD99" s="291"/>
      <c r="CE99" s="292"/>
      <c r="CF99" s="296" t="s">
        <v>269</v>
      </c>
      <c r="CG99" s="291"/>
      <c r="CH99" s="291"/>
      <c r="CI99" s="291"/>
      <c r="CJ99" s="291"/>
      <c r="CK99" s="291"/>
      <c r="CL99" s="291"/>
      <c r="CM99" s="291"/>
      <c r="CN99" s="291"/>
      <c r="CO99" s="291"/>
      <c r="CP99" s="291"/>
      <c r="CQ99" s="291"/>
      <c r="CR99" s="292"/>
      <c r="CS99" s="51">
        <v>223</v>
      </c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3"/>
      <c r="DF99" s="30">
        <v>709890.79</v>
      </c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40"/>
      <c r="DS99" s="50">
        <v>350874.42</v>
      </c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40"/>
      <c r="EF99" s="30">
        <v>364909.4</v>
      </c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40"/>
      <c r="ES99" s="23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5"/>
    </row>
    <row r="100" spans="1:161" ht="11.25" customHeight="1">
      <c r="A100" s="287" t="s">
        <v>305</v>
      </c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88"/>
      <c r="BQ100" s="288"/>
      <c r="BR100" s="288"/>
      <c r="BS100" s="288"/>
      <c r="BT100" s="288"/>
      <c r="BU100" s="288"/>
      <c r="BV100" s="288"/>
      <c r="BW100" s="289"/>
      <c r="BX100" s="290" t="s">
        <v>312</v>
      </c>
      <c r="BY100" s="291"/>
      <c r="BZ100" s="291"/>
      <c r="CA100" s="291"/>
      <c r="CB100" s="291"/>
      <c r="CC100" s="291"/>
      <c r="CD100" s="291"/>
      <c r="CE100" s="292"/>
      <c r="CF100" s="296" t="s">
        <v>269</v>
      </c>
      <c r="CG100" s="291"/>
      <c r="CH100" s="291"/>
      <c r="CI100" s="291"/>
      <c r="CJ100" s="291"/>
      <c r="CK100" s="291"/>
      <c r="CL100" s="291"/>
      <c r="CM100" s="291"/>
      <c r="CN100" s="291"/>
      <c r="CO100" s="291"/>
      <c r="CP100" s="291"/>
      <c r="CQ100" s="291"/>
      <c r="CR100" s="292"/>
      <c r="CS100" s="51">
        <v>225</v>
      </c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3"/>
      <c r="DF100" s="30">
        <f>400732.43+5041692-21541.42-2120</f>
        <v>5418763.01</v>
      </c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40"/>
      <c r="DS100" s="30">
        <f>448504.18-118800.72-29896.16-3700</f>
        <v>296107.3</v>
      </c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2"/>
      <c r="EF100" s="30">
        <v>296107.3</v>
      </c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2"/>
      <c r="ES100" s="23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5"/>
    </row>
    <row r="101" spans="1:161" ht="11.25" customHeight="1">
      <c r="A101" s="293" t="s">
        <v>306</v>
      </c>
      <c r="B101" s="297"/>
      <c r="C101" s="297"/>
      <c r="D101" s="297"/>
      <c r="E101" s="297"/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97"/>
      <c r="AH101" s="297"/>
      <c r="AI101" s="297"/>
      <c r="AJ101" s="297"/>
      <c r="AK101" s="297"/>
      <c r="AL101" s="297"/>
      <c r="AM101" s="297"/>
      <c r="AN101" s="297"/>
      <c r="AO101" s="297"/>
      <c r="AP101" s="297"/>
      <c r="AQ101" s="297"/>
      <c r="AR101" s="297"/>
      <c r="AS101" s="297"/>
      <c r="AT101" s="297"/>
      <c r="AU101" s="297"/>
      <c r="AV101" s="297"/>
      <c r="AW101" s="297"/>
      <c r="AX101" s="297"/>
      <c r="AY101" s="297"/>
      <c r="AZ101" s="297"/>
      <c r="BA101" s="297"/>
      <c r="BB101" s="297"/>
      <c r="BC101" s="297"/>
      <c r="BD101" s="297"/>
      <c r="BE101" s="297"/>
      <c r="BF101" s="297"/>
      <c r="BG101" s="297"/>
      <c r="BH101" s="297"/>
      <c r="BI101" s="297"/>
      <c r="BJ101" s="297"/>
      <c r="BK101" s="297"/>
      <c r="BL101" s="297"/>
      <c r="BM101" s="297"/>
      <c r="BN101" s="297"/>
      <c r="BO101" s="297"/>
      <c r="BP101" s="297"/>
      <c r="BQ101" s="297"/>
      <c r="BR101" s="297"/>
      <c r="BS101" s="297"/>
      <c r="BT101" s="297"/>
      <c r="BU101" s="297"/>
      <c r="BV101" s="297"/>
      <c r="BW101" s="298"/>
      <c r="BX101" s="290" t="s">
        <v>313</v>
      </c>
      <c r="BY101" s="291"/>
      <c r="BZ101" s="291"/>
      <c r="CA101" s="291"/>
      <c r="CB101" s="291"/>
      <c r="CC101" s="291"/>
      <c r="CD101" s="291"/>
      <c r="CE101" s="292"/>
      <c r="CF101" s="296" t="s">
        <v>269</v>
      </c>
      <c r="CG101" s="291"/>
      <c r="CH101" s="291"/>
      <c r="CI101" s="291"/>
      <c r="CJ101" s="291"/>
      <c r="CK101" s="291"/>
      <c r="CL101" s="291"/>
      <c r="CM101" s="291"/>
      <c r="CN101" s="291"/>
      <c r="CO101" s="291"/>
      <c r="CP101" s="291"/>
      <c r="CQ101" s="291"/>
      <c r="CR101" s="292"/>
      <c r="CS101" s="51">
        <v>226</v>
      </c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3"/>
      <c r="DF101" s="30">
        <v>817314.17</v>
      </c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40"/>
      <c r="DS101" s="30">
        <f>701504.28-78702.6-12538.68</f>
        <v>610263</v>
      </c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2"/>
      <c r="EF101" s="30">
        <v>610263</v>
      </c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2"/>
      <c r="ES101" s="23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5"/>
    </row>
    <row r="102" spans="1:161" ht="11.25" customHeight="1">
      <c r="A102" s="293" t="s">
        <v>307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7"/>
      <c r="AD102" s="297"/>
      <c r="AE102" s="297"/>
      <c r="AF102" s="297"/>
      <c r="AG102" s="297"/>
      <c r="AH102" s="297"/>
      <c r="AI102" s="297"/>
      <c r="AJ102" s="297"/>
      <c r="AK102" s="297"/>
      <c r="AL102" s="297"/>
      <c r="AM102" s="297"/>
      <c r="AN102" s="297"/>
      <c r="AO102" s="297"/>
      <c r="AP102" s="297"/>
      <c r="AQ102" s="297"/>
      <c r="AR102" s="297"/>
      <c r="AS102" s="297"/>
      <c r="AT102" s="297"/>
      <c r="AU102" s="297"/>
      <c r="AV102" s="297"/>
      <c r="AW102" s="297"/>
      <c r="AX102" s="297"/>
      <c r="AY102" s="297"/>
      <c r="AZ102" s="297"/>
      <c r="BA102" s="297"/>
      <c r="BB102" s="297"/>
      <c r="BC102" s="297"/>
      <c r="BD102" s="297"/>
      <c r="BE102" s="297"/>
      <c r="BF102" s="297"/>
      <c r="BG102" s="297"/>
      <c r="BH102" s="297"/>
      <c r="BI102" s="297"/>
      <c r="BJ102" s="29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7"/>
      <c r="BV102" s="297"/>
      <c r="BW102" s="298"/>
      <c r="BX102" s="290" t="s">
        <v>314</v>
      </c>
      <c r="BY102" s="291"/>
      <c r="BZ102" s="291"/>
      <c r="CA102" s="291"/>
      <c r="CB102" s="291"/>
      <c r="CC102" s="291"/>
      <c r="CD102" s="291"/>
      <c r="CE102" s="292"/>
      <c r="CF102" s="296" t="s">
        <v>269</v>
      </c>
      <c r="CG102" s="291"/>
      <c r="CH102" s="291"/>
      <c r="CI102" s="291"/>
      <c r="CJ102" s="291"/>
      <c r="CK102" s="291"/>
      <c r="CL102" s="291"/>
      <c r="CM102" s="291"/>
      <c r="CN102" s="291"/>
      <c r="CO102" s="291"/>
      <c r="CP102" s="291"/>
      <c r="CQ102" s="291"/>
      <c r="CR102" s="292"/>
      <c r="CS102" s="51">
        <v>310</v>
      </c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3"/>
      <c r="DF102" s="30">
        <v>18367828.28</v>
      </c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40"/>
      <c r="DS102" s="30">
        <f>18349155.34-494395.46</f>
        <v>17854759.88</v>
      </c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2"/>
      <c r="EF102" s="30">
        <v>17854759.88</v>
      </c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2"/>
      <c r="ES102" s="23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5"/>
    </row>
    <row r="103" spans="1:161" ht="11.25" customHeight="1">
      <c r="A103" s="304" t="s">
        <v>308</v>
      </c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05"/>
      <c r="AP103" s="305"/>
      <c r="AQ103" s="305"/>
      <c r="AR103" s="305"/>
      <c r="AS103" s="305"/>
      <c r="AT103" s="305"/>
      <c r="AU103" s="305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05"/>
      <c r="BG103" s="305"/>
      <c r="BH103" s="305"/>
      <c r="BI103" s="305"/>
      <c r="BJ103" s="305"/>
      <c r="BK103" s="305"/>
      <c r="BL103" s="305"/>
      <c r="BM103" s="305"/>
      <c r="BN103" s="305"/>
      <c r="BO103" s="305"/>
      <c r="BP103" s="305"/>
      <c r="BQ103" s="305"/>
      <c r="BR103" s="305"/>
      <c r="BS103" s="305"/>
      <c r="BT103" s="305"/>
      <c r="BU103" s="305"/>
      <c r="BV103" s="305"/>
      <c r="BW103" s="306"/>
      <c r="BX103" s="290" t="s">
        <v>315</v>
      </c>
      <c r="BY103" s="291"/>
      <c r="BZ103" s="291"/>
      <c r="CA103" s="291"/>
      <c r="CB103" s="291"/>
      <c r="CC103" s="291"/>
      <c r="CD103" s="291"/>
      <c r="CE103" s="291"/>
      <c r="CF103" s="296" t="s">
        <v>269</v>
      </c>
      <c r="CG103" s="291"/>
      <c r="CH103" s="291"/>
      <c r="CI103" s="291"/>
      <c r="CJ103" s="291"/>
      <c r="CK103" s="291"/>
      <c r="CL103" s="291"/>
      <c r="CM103" s="291"/>
      <c r="CN103" s="291"/>
      <c r="CO103" s="291"/>
      <c r="CP103" s="291"/>
      <c r="CQ103" s="291"/>
      <c r="CR103" s="292"/>
      <c r="CS103" s="51">
        <v>346</v>
      </c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30">
        <v>141663.04</v>
      </c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40"/>
      <c r="DS103" s="31">
        <f>139154.83-76610.83</f>
        <v>62543.999999999985</v>
      </c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2"/>
      <c r="EF103" s="30">
        <v>62544</v>
      </c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2"/>
      <c r="ES103" s="27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9"/>
    </row>
    <row r="104" spans="1:161" ht="11.25" customHeight="1">
      <c r="A104" s="304" t="s">
        <v>362</v>
      </c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5"/>
      <c r="AW104" s="305"/>
      <c r="AX104" s="305"/>
      <c r="AY104" s="305"/>
      <c r="AZ104" s="305"/>
      <c r="BA104" s="305"/>
      <c r="BB104" s="305"/>
      <c r="BC104" s="305"/>
      <c r="BD104" s="305"/>
      <c r="BE104" s="305"/>
      <c r="BF104" s="305"/>
      <c r="BG104" s="305"/>
      <c r="BH104" s="305"/>
      <c r="BI104" s="305"/>
      <c r="BJ104" s="305"/>
      <c r="BK104" s="305"/>
      <c r="BL104" s="305"/>
      <c r="BM104" s="305"/>
      <c r="BN104" s="305"/>
      <c r="BO104" s="305"/>
      <c r="BP104" s="305"/>
      <c r="BQ104" s="305"/>
      <c r="BR104" s="305"/>
      <c r="BS104" s="305"/>
      <c r="BT104" s="305"/>
      <c r="BU104" s="305"/>
      <c r="BV104" s="305"/>
      <c r="BW104" s="306"/>
      <c r="BX104" s="290" t="s">
        <v>361</v>
      </c>
      <c r="BY104" s="291"/>
      <c r="BZ104" s="291"/>
      <c r="CA104" s="291"/>
      <c r="CB104" s="291"/>
      <c r="CC104" s="291"/>
      <c r="CD104" s="291"/>
      <c r="CE104" s="291"/>
      <c r="CF104" s="296" t="s">
        <v>269</v>
      </c>
      <c r="CG104" s="291"/>
      <c r="CH104" s="291"/>
      <c r="CI104" s="291"/>
      <c r="CJ104" s="291"/>
      <c r="CK104" s="291"/>
      <c r="CL104" s="291"/>
      <c r="CM104" s="291"/>
      <c r="CN104" s="291"/>
      <c r="CO104" s="291"/>
      <c r="CP104" s="291"/>
      <c r="CQ104" s="291"/>
      <c r="CR104" s="292"/>
      <c r="CS104" s="51">
        <v>349</v>
      </c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30">
        <v>26500</v>
      </c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40"/>
      <c r="DS104" s="31">
        <v>0</v>
      </c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2"/>
      <c r="EF104" s="30">
        <v>0</v>
      </c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2"/>
      <c r="ES104" s="23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5"/>
    </row>
    <row r="105" spans="1:161" ht="21" customHeight="1">
      <c r="A105" s="307" t="s">
        <v>167</v>
      </c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08"/>
      <c r="AM105" s="308"/>
      <c r="AN105" s="308"/>
      <c r="AO105" s="308"/>
      <c r="AP105" s="308"/>
      <c r="AQ105" s="308"/>
      <c r="AR105" s="308"/>
      <c r="AS105" s="308"/>
      <c r="AT105" s="308"/>
      <c r="AU105" s="308"/>
      <c r="AV105" s="308"/>
      <c r="AW105" s="308"/>
      <c r="AX105" s="308"/>
      <c r="AY105" s="308"/>
      <c r="AZ105" s="308"/>
      <c r="BA105" s="308"/>
      <c r="BB105" s="308"/>
      <c r="BC105" s="308"/>
      <c r="BD105" s="308"/>
      <c r="BE105" s="308"/>
      <c r="BF105" s="308"/>
      <c r="BG105" s="308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8"/>
      <c r="BS105" s="308"/>
      <c r="BT105" s="308"/>
      <c r="BU105" s="308"/>
      <c r="BV105" s="308"/>
      <c r="BW105" s="309"/>
      <c r="BX105" s="134" t="s">
        <v>299</v>
      </c>
      <c r="BY105" s="135"/>
      <c r="BZ105" s="135"/>
      <c r="CA105" s="135"/>
      <c r="CB105" s="135"/>
      <c r="CC105" s="135"/>
      <c r="CD105" s="135"/>
      <c r="CE105" s="136"/>
      <c r="CF105" s="137" t="s">
        <v>169</v>
      </c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6"/>
      <c r="CS105" s="149"/>
      <c r="CT105" s="150"/>
      <c r="CU105" s="150"/>
      <c r="CV105" s="150"/>
      <c r="CW105" s="150"/>
      <c r="CX105" s="150"/>
      <c r="CY105" s="150"/>
      <c r="CZ105" s="150"/>
      <c r="DA105" s="150"/>
      <c r="DB105" s="150"/>
      <c r="DC105" s="150"/>
      <c r="DD105" s="150"/>
      <c r="DE105" s="151"/>
      <c r="DF105" s="47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9"/>
      <c r="DS105" s="47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9"/>
      <c r="EF105" s="47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9"/>
      <c r="ES105" s="41"/>
      <c r="ET105" s="276"/>
      <c r="EU105" s="276"/>
      <c r="EV105" s="276"/>
      <c r="EW105" s="276"/>
      <c r="EX105" s="276"/>
      <c r="EY105" s="276"/>
      <c r="EZ105" s="276"/>
      <c r="FA105" s="276"/>
      <c r="FB105" s="276"/>
      <c r="FC105" s="276"/>
      <c r="FD105" s="276"/>
      <c r="FE105" s="277"/>
    </row>
    <row r="106" spans="1:161" ht="32.25" customHeight="1">
      <c r="A106" s="307" t="s">
        <v>300</v>
      </c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308"/>
      <c r="AL106" s="308"/>
      <c r="AM106" s="308"/>
      <c r="AN106" s="308"/>
      <c r="AO106" s="308"/>
      <c r="AP106" s="308"/>
      <c r="AQ106" s="308"/>
      <c r="AR106" s="308"/>
      <c r="AS106" s="308"/>
      <c r="AT106" s="308"/>
      <c r="AU106" s="308"/>
      <c r="AV106" s="308"/>
      <c r="AW106" s="308"/>
      <c r="AX106" s="308"/>
      <c r="AY106" s="308"/>
      <c r="AZ106" s="308"/>
      <c r="BA106" s="308"/>
      <c r="BB106" s="308"/>
      <c r="BC106" s="308"/>
      <c r="BD106" s="308"/>
      <c r="BE106" s="308"/>
      <c r="BF106" s="308"/>
      <c r="BG106" s="308"/>
      <c r="BH106" s="308"/>
      <c r="BI106" s="308"/>
      <c r="BJ106" s="308"/>
      <c r="BK106" s="308"/>
      <c r="BL106" s="308"/>
      <c r="BM106" s="308"/>
      <c r="BN106" s="308"/>
      <c r="BO106" s="308"/>
      <c r="BP106" s="308"/>
      <c r="BQ106" s="308"/>
      <c r="BR106" s="308"/>
      <c r="BS106" s="308"/>
      <c r="BT106" s="308"/>
      <c r="BU106" s="308"/>
      <c r="BV106" s="308"/>
      <c r="BW106" s="309"/>
      <c r="BX106" s="134" t="s">
        <v>301</v>
      </c>
      <c r="BY106" s="135"/>
      <c r="BZ106" s="135"/>
      <c r="CA106" s="135"/>
      <c r="CB106" s="135"/>
      <c r="CC106" s="135"/>
      <c r="CD106" s="135"/>
      <c r="CE106" s="136"/>
      <c r="CF106" s="137" t="s">
        <v>170</v>
      </c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6"/>
      <c r="CS106" s="149"/>
      <c r="CT106" s="302"/>
      <c r="CU106" s="302"/>
      <c r="CV106" s="302"/>
      <c r="CW106" s="302"/>
      <c r="CX106" s="302"/>
      <c r="CY106" s="302"/>
      <c r="CZ106" s="302"/>
      <c r="DA106" s="302"/>
      <c r="DB106" s="302"/>
      <c r="DC106" s="302"/>
      <c r="DD106" s="302"/>
      <c r="DE106" s="303"/>
      <c r="DF106" s="47"/>
      <c r="DG106" s="244"/>
      <c r="DH106" s="244"/>
      <c r="DI106" s="244"/>
      <c r="DJ106" s="244"/>
      <c r="DK106" s="244"/>
      <c r="DL106" s="244"/>
      <c r="DM106" s="244"/>
      <c r="DN106" s="244"/>
      <c r="DO106" s="244"/>
      <c r="DP106" s="244"/>
      <c r="DQ106" s="244"/>
      <c r="DR106" s="245"/>
      <c r="DS106" s="47"/>
      <c r="DT106" s="244"/>
      <c r="DU106" s="244"/>
      <c r="DV106" s="244"/>
      <c r="DW106" s="244"/>
      <c r="DX106" s="244"/>
      <c r="DY106" s="244"/>
      <c r="DZ106" s="244"/>
      <c r="EA106" s="244"/>
      <c r="EB106" s="244"/>
      <c r="EC106" s="244"/>
      <c r="ED106" s="244"/>
      <c r="EE106" s="245"/>
      <c r="EF106" s="47"/>
      <c r="EG106" s="244"/>
      <c r="EH106" s="244"/>
      <c r="EI106" s="244"/>
      <c r="EJ106" s="244"/>
      <c r="EK106" s="244"/>
      <c r="EL106" s="244"/>
      <c r="EM106" s="244"/>
      <c r="EN106" s="244"/>
      <c r="EO106" s="244"/>
      <c r="EP106" s="244"/>
      <c r="EQ106" s="244"/>
      <c r="ER106" s="245"/>
      <c r="ES106" s="41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3"/>
    </row>
    <row r="107" spans="1:161" ht="21.75" customHeight="1">
      <c r="A107" s="307" t="s">
        <v>171</v>
      </c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08"/>
      <c r="AL107" s="308"/>
      <c r="AM107" s="308"/>
      <c r="AN107" s="308"/>
      <c r="AO107" s="308"/>
      <c r="AP107" s="308"/>
      <c r="AQ107" s="308"/>
      <c r="AR107" s="308"/>
      <c r="AS107" s="308"/>
      <c r="AT107" s="308"/>
      <c r="AU107" s="308"/>
      <c r="AV107" s="308"/>
      <c r="AW107" s="308"/>
      <c r="AX107" s="308"/>
      <c r="AY107" s="308"/>
      <c r="AZ107" s="308"/>
      <c r="BA107" s="308"/>
      <c r="BB107" s="308"/>
      <c r="BC107" s="308"/>
      <c r="BD107" s="308"/>
      <c r="BE107" s="308"/>
      <c r="BF107" s="308"/>
      <c r="BG107" s="30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8"/>
      <c r="BS107" s="308"/>
      <c r="BT107" s="308"/>
      <c r="BU107" s="308"/>
      <c r="BV107" s="308"/>
      <c r="BW107" s="309"/>
      <c r="BX107" s="134" t="s">
        <v>316</v>
      </c>
      <c r="BY107" s="135"/>
      <c r="BZ107" s="135"/>
      <c r="CA107" s="135"/>
      <c r="CB107" s="135"/>
      <c r="CC107" s="135"/>
      <c r="CD107" s="135"/>
      <c r="CE107" s="136"/>
      <c r="CF107" s="137" t="s">
        <v>172</v>
      </c>
      <c r="CG107" s="135"/>
      <c r="CH107" s="135"/>
      <c r="CI107" s="135"/>
      <c r="CJ107" s="135"/>
      <c r="CK107" s="135"/>
      <c r="CL107" s="135"/>
      <c r="CM107" s="135"/>
      <c r="CN107" s="135"/>
      <c r="CO107" s="135"/>
      <c r="CP107" s="135"/>
      <c r="CQ107" s="135"/>
      <c r="CR107" s="136"/>
      <c r="CS107" s="149"/>
      <c r="CT107" s="302"/>
      <c r="CU107" s="302"/>
      <c r="CV107" s="302"/>
      <c r="CW107" s="302"/>
      <c r="CX107" s="302"/>
      <c r="CY107" s="302"/>
      <c r="CZ107" s="302"/>
      <c r="DA107" s="302"/>
      <c r="DB107" s="302"/>
      <c r="DC107" s="302"/>
      <c r="DD107" s="302"/>
      <c r="DE107" s="303"/>
      <c r="DF107" s="47"/>
      <c r="DG107" s="244"/>
      <c r="DH107" s="244"/>
      <c r="DI107" s="244"/>
      <c r="DJ107" s="244"/>
      <c r="DK107" s="244"/>
      <c r="DL107" s="244"/>
      <c r="DM107" s="244"/>
      <c r="DN107" s="244"/>
      <c r="DO107" s="244"/>
      <c r="DP107" s="244"/>
      <c r="DQ107" s="244"/>
      <c r="DR107" s="245"/>
      <c r="DS107" s="47"/>
      <c r="DT107" s="244"/>
      <c r="DU107" s="244"/>
      <c r="DV107" s="244"/>
      <c r="DW107" s="244"/>
      <c r="DX107" s="244"/>
      <c r="DY107" s="244"/>
      <c r="DZ107" s="244"/>
      <c r="EA107" s="244"/>
      <c r="EB107" s="244"/>
      <c r="EC107" s="244"/>
      <c r="ED107" s="244"/>
      <c r="EE107" s="245"/>
      <c r="EF107" s="47"/>
      <c r="EG107" s="244"/>
      <c r="EH107" s="244"/>
      <c r="EI107" s="244"/>
      <c r="EJ107" s="244"/>
      <c r="EK107" s="244"/>
      <c r="EL107" s="244"/>
      <c r="EM107" s="244"/>
      <c r="EN107" s="244"/>
      <c r="EO107" s="244"/>
      <c r="EP107" s="244"/>
      <c r="EQ107" s="244"/>
      <c r="ER107" s="245"/>
      <c r="ES107" s="41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3"/>
    </row>
    <row r="108" spans="1:161" ht="12.75">
      <c r="A108" s="299" t="s">
        <v>317</v>
      </c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  <c r="AA108" s="300"/>
      <c r="AB108" s="300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300"/>
      <c r="AV108" s="300"/>
      <c r="AW108" s="300"/>
      <c r="AX108" s="300"/>
      <c r="AY108" s="300"/>
      <c r="AZ108" s="300"/>
      <c r="BA108" s="300"/>
      <c r="BB108" s="300"/>
      <c r="BC108" s="300"/>
      <c r="BD108" s="300"/>
      <c r="BE108" s="300"/>
      <c r="BF108" s="300"/>
      <c r="BG108" s="300"/>
      <c r="BH108" s="300"/>
      <c r="BI108" s="300"/>
      <c r="BJ108" s="300"/>
      <c r="BK108" s="300"/>
      <c r="BL108" s="300"/>
      <c r="BM108" s="300"/>
      <c r="BN108" s="300"/>
      <c r="BO108" s="300"/>
      <c r="BP108" s="300"/>
      <c r="BQ108" s="300"/>
      <c r="BR108" s="300"/>
      <c r="BS108" s="300"/>
      <c r="BT108" s="300"/>
      <c r="BU108" s="300"/>
      <c r="BV108" s="300"/>
      <c r="BW108" s="301"/>
      <c r="BX108" s="145" t="s">
        <v>173</v>
      </c>
      <c r="BY108" s="146"/>
      <c r="BZ108" s="146"/>
      <c r="CA108" s="146"/>
      <c r="CB108" s="146"/>
      <c r="CC108" s="146"/>
      <c r="CD108" s="146"/>
      <c r="CE108" s="147"/>
      <c r="CF108" s="148" t="s">
        <v>174</v>
      </c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7"/>
      <c r="CS108" s="149"/>
      <c r="CT108" s="302"/>
      <c r="CU108" s="302"/>
      <c r="CV108" s="302"/>
      <c r="CW108" s="302"/>
      <c r="CX108" s="302"/>
      <c r="CY108" s="302"/>
      <c r="CZ108" s="302"/>
      <c r="DA108" s="302"/>
      <c r="DB108" s="302"/>
      <c r="DC108" s="302"/>
      <c r="DD108" s="302"/>
      <c r="DE108" s="303"/>
      <c r="DF108" s="47"/>
      <c r="DG108" s="244"/>
      <c r="DH108" s="244"/>
      <c r="DI108" s="244"/>
      <c r="DJ108" s="244"/>
      <c r="DK108" s="244"/>
      <c r="DL108" s="244"/>
      <c r="DM108" s="244"/>
      <c r="DN108" s="244"/>
      <c r="DO108" s="244"/>
      <c r="DP108" s="244"/>
      <c r="DQ108" s="244"/>
      <c r="DR108" s="245"/>
      <c r="DS108" s="47"/>
      <c r="DT108" s="244"/>
      <c r="DU108" s="244"/>
      <c r="DV108" s="244"/>
      <c r="DW108" s="244"/>
      <c r="DX108" s="244"/>
      <c r="DY108" s="244"/>
      <c r="DZ108" s="244"/>
      <c r="EA108" s="244"/>
      <c r="EB108" s="244"/>
      <c r="EC108" s="244"/>
      <c r="ED108" s="244"/>
      <c r="EE108" s="245"/>
      <c r="EF108" s="47"/>
      <c r="EG108" s="244"/>
      <c r="EH108" s="244"/>
      <c r="EI108" s="244"/>
      <c r="EJ108" s="244"/>
      <c r="EK108" s="244"/>
      <c r="EL108" s="244"/>
      <c r="EM108" s="244"/>
      <c r="EN108" s="244"/>
      <c r="EO108" s="244"/>
      <c r="EP108" s="244"/>
      <c r="EQ108" s="244"/>
      <c r="ER108" s="245"/>
      <c r="ES108" s="41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3"/>
    </row>
    <row r="109" spans="1:161" ht="25.5" customHeight="1">
      <c r="A109" s="307" t="s">
        <v>318</v>
      </c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  <c r="AA109" s="308"/>
      <c r="AB109" s="308"/>
      <c r="AC109" s="308"/>
      <c r="AD109" s="308"/>
      <c r="AE109" s="308"/>
      <c r="AF109" s="308"/>
      <c r="AG109" s="308"/>
      <c r="AH109" s="308"/>
      <c r="AI109" s="308"/>
      <c r="AJ109" s="308"/>
      <c r="AK109" s="308"/>
      <c r="AL109" s="308"/>
      <c r="AM109" s="308"/>
      <c r="AN109" s="308"/>
      <c r="AO109" s="308"/>
      <c r="AP109" s="308"/>
      <c r="AQ109" s="308"/>
      <c r="AR109" s="308"/>
      <c r="AS109" s="308"/>
      <c r="AT109" s="308"/>
      <c r="AU109" s="308"/>
      <c r="AV109" s="308"/>
      <c r="AW109" s="308"/>
      <c r="AX109" s="308"/>
      <c r="AY109" s="308"/>
      <c r="AZ109" s="308"/>
      <c r="BA109" s="308"/>
      <c r="BB109" s="308"/>
      <c r="BC109" s="308"/>
      <c r="BD109" s="308"/>
      <c r="BE109" s="308"/>
      <c r="BF109" s="308"/>
      <c r="BG109" s="308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8"/>
      <c r="BS109" s="308"/>
      <c r="BT109" s="308"/>
      <c r="BU109" s="308"/>
      <c r="BV109" s="308"/>
      <c r="BW109" s="309"/>
      <c r="BX109" s="134" t="s">
        <v>175</v>
      </c>
      <c r="BY109" s="135"/>
      <c r="BZ109" s="135"/>
      <c r="CA109" s="135"/>
      <c r="CB109" s="135"/>
      <c r="CC109" s="135"/>
      <c r="CD109" s="135"/>
      <c r="CE109" s="136"/>
      <c r="CF109" s="137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6"/>
      <c r="CS109" s="149"/>
      <c r="CT109" s="302"/>
      <c r="CU109" s="302"/>
      <c r="CV109" s="302"/>
      <c r="CW109" s="302"/>
      <c r="CX109" s="302"/>
      <c r="CY109" s="302"/>
      <c r="CZ109" s="302"/>
      <c r="DA109" s="302"/>
      <c r="DB109" s="302"/>
      <c r="DC109" s="302"/>
      <c r="DD109" s="302"/>
      <c r="DE109" s="303"/>
      <c r="DF109" s="47"/>
      <c r="DG109" s="244"/>
      <c r="DH109" s="244"/>
      <c r="DI109" s="244"/>
      <c r="DJ109" s="244"/>
      <c r="DK109" s="244"/>
      <c r="DL109" s="244"/>
      <c r="DM109" s="244"/>
      <c r="DN109" s="244"/>
      <c r="DO109" s="244"/>
      <c r="DP109" s="244"/>
      <c r="DQ109" s="244"/>
      <c r="DR109" s="245"/>
      <c r="DS109" s="47"/>
      <c r="DT109" s="244"/>
      <c r="DU109" s="244"/>
      <c r="DV109" s="244"/>
      <c r="DW109" s="244"/>
      <c r="DX109" s="244"/>
      <c r="DY109" s="244"/>
      <c r="DZ109" s="244"/>
      <c r="EA109" s="244"/>
      <c r="EB109" s="244"/>
      <c r="EC109" s="244"/>
      <c r="ED109" s="244"/>
      <c r="EE109" s="245"/>
      <c r="EF109" s="47"/>
      <c r="EG109" s="244"/>
      <c r="EH109" s="244"/>
      <c r="EI109" s="244"/>
      <c r="EJ109" s="244"/>
      <c r="EK109" s="244"/>
      <c r="EL109" s="244"/>
      <c r="EM109" s="244"/>
      <c r="EN109" s="244"/>
      <c r="EO109" s="244"/>
      <c r="EP109" s="244"/>
      <c r="EQ109" s="244"/>
      <c r="ER109" s="245"/>
      <c r="ES109" s="41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3"/>
    </row>
    <row r="110" spans="1:161" ht="12.75">
      <c r="A110" s="307" t="s">
        <v>319</v>
      </c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  <c r="AA110" s="308"/>
      <c r="AB110" s="308"/>
      <c r="AC110" s="308"/>
      <c r="AD110" s="308"/>
      <c r="AE110" s="308"/>
      <c r="AF110" s="308"/>
      <c r="AG110" s="308"/>
      <c r="AH110" s="308"/>
      <c r="AI110" s="308"/>
      <c r="AJ110" s="308"/>
      <c r="AK110" s="308"/>
      <c r="AL110" s="308"/>
      <c r="AM110" s="308"/>
      <c r="AN110" s="308"/>
      <c r="AO110" s="308"/>
      <c r="AP110" s="308"/>
      <c r="AQ110" s="308"/>
      <c r="AR110" s="308"/>
      <c r="AS110" s="308"/>
      <c r="AT110" s="308"/>
      <c r="AU110" s="308"/>
      <c r="AV110" s="308"/>
      <c r="AW110" s="308"/>
      <c r="AX110" s="308"/>
      <c r="AY110" s="308"/>
      <c r="AZ110" s="308"/>
      <c r="BA110" s="308"/>
      <c r="BB110" s="308"/>
      <c r="BC110" s="308"/>
      <c r="BD110" s="308"/>
      <c r="BE110" s="308"/>
      <c r="BF110" s="308"/>
      <c r="BG110" s="308"/>
      <c r="BH110" s="308"/>
      <c r="BI110" s="308"/>
      <c r="BJ110" s="308"/>
      <c r="BK110" s="308"/>
      <c r="BL110" s="308"/>
      <c r="BM110" s="308"/>
      <c r="BN110" s="308"/>
      <c r="BO110" s="308"/>
      <c r="BP110" s="308"/>
      <c r="BQ110" s="308"/>
      <c r="BR110" s="308"/>
      <c r="BS110" s="308"/>
      <c r="BT110" s="308"/>
      <c r="BU110" s="308"/>
      <c r="BV110" s="308"/>
      <c r="BW110" s="309"/>
      <c r="BX110" s="134" t="s">
        <v>176</v>
      </c>
      <c r="BY110" s="135"/>
      <c r="BZ110" s="135"/>
      <c r="CA110" s="135"/>
      <c r="CB110" s="135"/>
      <c r="CC110" s="135"/>
      <c r="CD110" s="135"/>
      <c r="CE110" s="136"/>
      <c r="CF110" s="137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6"/>
      <c r="CS110" s="149"/>
      <c r="CT110" s="302"/>
      <c r="CU110" s="302"/>
      <c r="CV110" s="302"/>
      <c r="CW110" s="302"/>
      <c r="CX110" s="302"/>
      <c r="CY110" s="302"/>
      <c r="CZ110" s="302"/>
      <c r="DA110" s="302"/>
      <c r="DB110" s="302"/>
      <c r="DC110" s="302"/>
      <c r="DD110" s="302"/>
      <c r="DE110" s="303"/>
      <c r="DF110" s="47"/>
      <c r="DG110" s="244"/>
      <c r="DH110" s="244"/>
      <c r="DI110" s="244"/>
      <c r="DJ110" s="244"/>
      <c r="DK110" s="244"/>
      <c r="DL110" s="244"/>
      <c r="DM110" s="244"/>
      <c r="DN110" s="244"/>
      <c r="DO110" s="244"/>
      <c r="DP110" s="244"/>
      <c r="DQ110" s="244"/>
      <c r="DR110" s="245"/>
      <c r="DS110" s="47"/>
      <c r="DT110" s="244"/>
      <c r="DU110" s="244"/>
      <c r="DV110" s="244"/>
      <c r="DW110" s="244"/>
      <c r="DX110" s="244"/>
      <c r="DY110" s="244"/>
      <c r="DZ110" s="244"/>
      <c r="EA110" s="244"/>
      <c r="EB110" s="244"/>
      <c r="EC110" s="244"/>
      <c r="ED110" s="244"/>
      <c r="EE110" s="245"/>
      <c r="EF110" s="47"/>
      <c r="EG110" s="244"/>
      <c r="EH110" s="244"/>
      <c r="EI110" s="244"/>
      <c r="EJ110" s="244"/>
      <c r="EK110" s="244"/>
      <c r="EL110" s="244"/>
      <c r="EM110" s="244"/>
      <c r="EN110" s="244"/>
      <c r="EO110" s="244"/>
      <c r="EP110" s="244"/>
      <c r="EQ110" s="244"/>
      <c r="ER110" s="245"/>
      <c r="ES110" s="41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3"/>
    </row>
    <row r="111" spans="1:161" ht="12.75">
      <c r="A111" s="307" t="s">
        <v>320</v>
      </c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308"/>
      <c r="AG111" s="308"/>
      <c r="AH111" s="308"/>
      <c r="AI111" s="308"/>
      <c r="AJ111" s="308"/>
      <c r="AK111" s="308"/>
      <c r="AL111" s="308"/>
      <c r="AM111" s="308"/>
      <c r="AN111" s="308"/>
      <c r="AO111" s="308"/>
      <c r="AP111" s="308"/>
      <c r="AQ111" s="308"/>
      <c r="AR111" s="308"/>
      <c r="AS111" s="308"/>
      <c r="AT111" s="308"/>
      <c r="AU111" s="308"/>
      <c r="AV111" s="308"/>
      <c r="AW111" s="308"/>
      <c r="AX111" s="308"/>
      <c r="AY111" s="308"/>
      <c r="AZ111" s="308"/>
      <c r="BA111" s="308"/>
      <c r="BB111" s="308"/>
      <c r="BC111" s="308"/>
      <c r="BD111" s="308"/>
      <c r="BE111" s="308"/>
      <c r="BF111" s="308"/>
      <c r="BG111" s="308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8"/>
      <c r="BS111" s="308"/>
      <c r="BT111" s="308"/>
      <c r="BU111" s="308"/>
      <c r="BV111" s="308"/>
      <c r="BW111" s="309"/>
      <c r="BX111" s="134" t="s">
        <v>177</v>
      </c>
      <c r="BY111" s="135"/>
      <c r="BZ111" s="135"/>
      <c r="CA111" s="135"/>
      <c r="CB111" s="135"/>
      <c r="CC111" s="135"/>
      <c r="CD111" s="135"/>
      <c r="CE111" s="136"/>
      <c r="CF111" s="137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6"/>
      <c r="CS111" s="149"/>
      <c r="CT111" s="302"/>
      <c r="CU111" s="302"/>
      <c r="CV111" s="302"/>
      <c r="CW111" s="302"/>
      <c r="CX111" s="302"/>
      <c r="CY111" s="302"/>
      <c r="CZ111" s="302"/>
      <c r="DA111" s="302"/>
      <c r="DB111" s="302"/>
      <c r="DC111" s="302"/>
      <c r="DD111" s="302"/>
      <c r="DE111" s="303"/>
      <c r="DF111" s="47"/>
      <c r="DG111" s="244"/>
      <c r="DH111" s="244"/>
      <c r="DI111" s="244"/>
      <c r="DJ111" s="244"/>
      <c r="DK111" s="244"/>
      <c r="DL111" s="244"/>
      <c r="DM111" s="244"/>
      <c r="DN111" s="244"/>
      <c r="DO111" s="244"/>
      <c r="DP111" s="244"/>
      <c r="DQ111" s="244"/>
      <c r="DR111" s="245"/>
      <c r="DS111" s="47"/>
      <c r="DT111" s="244"/>
      <c r="DU111" s="244"/>
      <c r="DV111" s="244"/>
      <c r="DW111" s="244"/>
      <c r="DX111" s="244"/>
      <c r="DY111" s="244"/>
      <c r="DZ111" s="244"/>
      <c r="EA111" s="244"/>
      <c r="EB111" s="244"/>
      <c r="EC111" s="244"/>
      <c r="ED111" s="244"/>
      <c r="EE111" s="245"/>
      <c r="EF111" s="47"/>
      <c r="EG111" s="244"/>
      <c r="EH111" s="244"/>
      <c r="EI111" s="244"/>
      <c r="EJ111" s="244"/>
      <c r="EK111" s="244"/>
      <c r="EL111" s="244"/>
      <c r="EM111" s="244"/>
      <c r="EN111" s="244"/>
      <c r="EO111" s="244"/>
      <c r="EP111" s="244"/>
      <c r="EQ111" s="244"/>
      <c r="ER111" s="245"/>
      <c r="ES111" s="41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3"/>
    </row>
    <row r="112" spans="1:161" ht="12.75">
      <c r="A112" s="299" t="s">
        <v>321</v>
      </c>
      <c r="B112" s="300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  <c r="AA112" s="300"/>
      <c r="AB112" s="300"/>
      <c r="AC112" s="300"/>
      <c r="AD112" s="300"/>
      <c r="AE112" s="300"/>
      <c r="AF112" s="300"/>
      <c r="AG112" s="300"/>
      <c r="AH112" s="300"/>
      <c r="AI112" s="300"/>
      <c r="AJ112" s="300"/>
      <c r="AK112" s="300"/>
      <c r="AL112" s="300"/>
      <c r="AM112" s="300"/>
      <c r="AN112" s="300"/>
      <c r="AO112" s="300"/>
      <c r="AP112" s="300"/>
      <c r="AQ112" s="300"/>
      <c r="AR112" s="300"/>
      <c r="AS112" s="300"/>
      <c r="AT112" s="300"/>
      <c r="AU112" s="300"/>
      <c r="AV112" s="30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0"/>
      <c r="BQ112" s="300"/>
      <c r="BR112" s="300"/>
      <c r="BS112" s="300"/>
      <c r="BT112" s="300"/>
      <c r="BU112" s="300"/>
      <c r="BV112" s="300"/>
      <c r="BW112" s="301"/>
      <c r="BX112" s="145" t="s">
        <v>178</v>
      </c>
      <c r="BY112" s="146"/>
      <c r="BZ112" s="146"/>
      <c r="CA112" s="146"/>
      <c r="CB112" s="146"/>
      <c r="CC112" s="146"/>
      <c r="CD112" s="146"/>
      <c r="CE112" s="147"/>
      <c r="CF112" s="137" t="s">
        <v>44</v>
      </c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6"/>
      <c r="CS112" s="149"/>
      <c r="CT112" s="302"/>
      <c r="CU112" s="302"/>
      <c r="CV112" s="302"/>
      <c r="CW112" s="302"/>
      <c r="CX112" s="302"/>
      <c r="CY112" s="302"/>
      <c r="CZ112" s="302"/>
      <c r="DA112" s="302"/>
      <c r="DB112" s="302"/>
      <c r="DC112" s="302"/>
      <c r="DD112" s="302"/>
      <c r="DE112" s="303"/>
      <c r="DF112" s="47"/>
      <c r="DG112" s="244"/>
      <c r="DH112" s="244"/>
      <c r="DI112" s="244"/>
      <c r="DJ112" s="244"/>
      <c r="DK112" s="244"/>
      <c r="DL112" s="244"/>
      <c r="DM112" s="244"/>
      <c r="DN112" s="244"/>
      <c r="DO112" s="244"/>
      <c r="DP112" s="244"/>
      <c r="DQ112" s="244"/>
      <c r="DR112" s="245"/>
      <c r="DS112" s="47"/>
      <c r="DT112" s="244"/>
      <c r="DU112" s="244"/>
      <c r="DV112" s="244"/>
      <c r="DW112" s="244"/>
      <c r="DX112" s="244"/>
      <c r="DY112" s="244"/>
      <c r="DZ112" s="244"/>
      <c r="EA112" s="244"/>
      <c r="EB112" s="244"/>
      <c r="EC112" s="244"/>
      <c r="ED112" s="244"/>
      <c r="EE112" s="245"/>
      <c r="EF112" s="47"/>
      <c r="EG112" s="244"/>
      <c r="EH112" s="244"/>
      <c r="EI112" s="244"/>
      <c r="EJ112" s="244"/>
      <c r="EK112" s="244"/>
      <c r="EL112" s="244"/>
      <c r="EM112" s="244"/>
      <c r="EN112" s="244"/>
      <c r="EO112" s="244"/>
      <c r="EP112" s="244"/>
      <c r="EQ112" s="244"/>
      <c r="ER112" s="245"/>
      <c r="ES112" s="41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3"/>
    </row>
    <row r="113" spans="1:161" ht="24" customHeight="1">
      <c r="A113" s="307" t="s">
        <v>322</v>
      </c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  <c r="AA113" s="308"/>
      <c r="AB113" s="308"/>
      <c r="AC113" s="308"/>
      <c r="AD113" s="308"/>
      <c r="AE113" s="308"/>
      <c r="AF113" s="308"/>
      <c r="AG113" s="308"/>
      <c r="AH113" s="308"/>
      <c r="AI113" s="308"/>
      <c r="AJ113" s="308"/>
      <c r="AK113" s="308"/>
      <c r="AL113" s="308"/>
      <c r="AM113" s="308"/>
      <c r="AN113" s="308"/>
      <c r="AO113" s="308"/>
      <c r="AP113" s="308"/>
      <c r="AQ113" s="308"/>
      <c r="AR113" s="308"/>
      <c r="AS113" s="308"/>
      <c r="AT113" s="308"/>
      <c r="AU113" s="308"/>
      <c r="AV113" s="308"/>
      <c r="AW113" s="308"/>
      <c r="AX113" s="308"/>
      <c r="AY113" s="308"/>
      <c r="AZ113" s="308"/>
      <c r="BA113" s="308"/>
      <c r="BB113" s="308"/>
      <c r="BC113" s="308"/>
      <c r="BD113" s="308"/>
      <c r="BE113" s="308"/>
      <c r="BF113" s="308"/>
      <c r="BG113" s="308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8"/>
      <c r="BS113" s="308"/>
      <c r="BT113" s="308"/>
      <c r="BU113" s="308"/>
      <c r="BV113" s="308"/>
      <c r="BW113" s="309"/>
      <c r="BX113" s="134" t="s">
        <v>179</v>
      </c>
      <c r="BY113" s="135"/>
      <c r="BZ113" s="135"/>
      <c r="CA113" s="135"/>
      <c r="CB113" s="135"/>
      <c r="CC113" s="135"/>
      <c r="CD113" s="135"/>
      <c r="CE113" s="136"/>
      <c r="CF113" s="137" t="s">
        <v>180</v>
      </c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6"/>
      <c r="CS113" s="149"/>
      <c r="CT113" s="302"/>
      <c r="CU113" s="302"/>
      <c r="CV113" s="302"/>
      <c r="CW113" s="302"/>
      <c r="CX113" s="302"/>
      <c r="CY113" s="302"/>
      <c r="CZ113" s="302"/>
      <c r="DA113" s="302"/>
      <c r="DB113" s="302"/>
      <c r="DC113" s="302"/>
      <c r="DD113" s="302"/>
      <c r="DE113" s="303"/>
      <c r="DF113" s="47"/>
      <c r="DG113" s="244"/>
      <c r="DH113" s="244"/>
      <c r="DI113" s="244"/>
      <c r="DJ113" s="244"/>
      <c r="DK113" s="244"/>
      <c r="DL113" s="244"/>
      <c r="DM113" s="244"/>
      <c r="DN113" s="244"/>
      <c r="DO113" s="244"/>
      <c r="DP113" s="244"/>
      <c r="DQ113" s="244"/>
      <c r="DR113" s="245"/>
      <c r="DS113" s="47"/>
      <c r="DT113" s="244"/>
      <c r="DU113" s="244"/>
      <c r="DV113" s="244"/>
      <c r="DW113" s="244"/>
      <c r="DX113" s="244"/>
      <c r="DY113" s="244"/>
      <c r="DZ113" s="244"/>
      <c r="EA113" s="244"/>
      <c r="EB113" s="244"/>
      <c r="EC113" s="244"/>
      <c r="ED113" s="244"/>
      <c r="EE113" s="245"/>
      <c r="EF113" s="47"/>
      <c r="EG113" s="244"/>
      <c r="EH113" s="244"/>
      <c r="EI113" s="244"/>
      <c r="EJ113" s="244"/>
      <c r="EK113" s="244"/>
      <c r="EL113" s="244"/>
      <c r="EM113" s="244"/>
      <c r="EN113" s="244"/>
      <c r="EO113" s="244"/>
      <c r="EP113" s="244"/>
      <c r="EQ113" s="244"/>
      <c r="ER113" s="245"/>
      <c r="ES113" s="41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3"/>
    </row>
    <row r="114" spans="1:161" ht="13.5" thickBot="1">
      <c r="A114" s="307"/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  <c r="AL114" s="308"/>
      <c r="AM114" s="308"/>
      <c r="AN114" s="308"/>
      <c r="AO114" s="308"/>
      <c r="AP114" s="308"/>
      <c r="AQ114" s="308"/>
      <c r="AR114" s="308"/>
      <c r="AS114" s="308"/>
      <c r="AT114" s="308"/>
      <c r="AU114" s="308"/>
      <c r="AV114" s="308"/>
      <c r="AW114" s="308"/>
      <c r="AX114" s="308"/>
      <c r="AY114" s="308"/>
      <c r="AZ114" s="308"/>
      <c r="BA114" s="308"/>
      <c r="BB114" s="308"/>
      <c r="BC114" s="308"/>
      <c r="BD114" s="308"/>
      <c r="BE114" s="308"/>
      <c r="BF114" s="308"/>
      <c r="BG114" s="308"/>
      <c r="BH114" s="308"/>
      <c r="BI114" s="308"/>
      <c r="BJ114" s="308"/>
      <c r="BK114" s="308"/>
      <c r="BL114" s="308"/>
      <c r="BM114" s="308"/>
      <c r="BN114" s="308"/>
      <c r="BO114" s="308"/>
      <c r="BP114" s="308"/>
      <c r="BQ114" s="308"/>
      <c r="BR114" s="308"/>
      <c r="BS114" s="308"/>
      <c r="BT114" s="308"/>
      <c r="BU114" s="308"/>
      <c r="BV114" s="308"/>
      <c r="BW114" s="309"/>
      <c r="BX114" s="152"/>
      <c r="BY114" s="153"/>
      <c r="BZ114" s="153"/>
      <c r="CA114" s="153"/>
      <c r="CB114" s="153"/>
      <c r="CC114" s="153"/>
      <c r="CD114" s="153"/>
      <c r="CE114" s="267"/>
      <c r="CF114" s="268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267"/>
      <c r="CS114" s="269"/>
      <c r="CT114" s="322"/>
      <c r="CU114" s="322"/>
      <c r="CV114" s="322"/>
      <c r="CW114" s="322"/>
      <c r="CX114" s="322"/>
      <c r="CY114" s="322"/>
      <c r="CZ114" s="322"/>
      <c r="DA114" s="322"/>
      <c r="DB114" s="322"/>
      <c r="DC114" s="322"/>
      <c r="DD114" s="322"/>
      <c r="DE114" s="323"/>
      <c r="DF114" s="258"/>
      <c r="DG114" s="316"/>
      <c r="DH114" s="316"/>
      <c r="DI114" s="316"/>
      <c r="DJ114" s="316"/>
      <c r="DK114" s="316"/>
      <c r="DL114" s="316"/>
      <c r="DM114" s="316"/>
      <c r="DN114" s="316"/>
      <c r="DO114" s="316"/>
      <c r="DP114" s="316"/>
      <c r="DQ114" s="316"/>
      <c r="DR114" s="317"/>
      <c r="DS114" s="258"/>
      <c r="DT114" s="316"/>
      <c r="DU114" s="316"/>
      <c r="DV114" s="316"/>
      <c r="DW114" s="316"/>
      <c r="DX114" s="316"/>
      <c r="DY114" s="316"/>
      <c r="DZ114" s="316"/>
      <c r="EA114" s="316"/>
      <c r="EB114" s="316"/>
      <c r="EC114" s="316"/>
      <c r="ED114" s="316"/>
      <c r="EE114" s="317"/>
      <c r="EF114" s="258"/>
      <c r="EG114" s="316"/>
      <c r="EH114" s="316"/>
      <c r="EI114" s="316"/>
      <c r="EJ114" s="316"/>
      <c r="EK114" s="316"/>
      <c r="EL114" s="316"/>
      <c r="EM114" s="316"/>
      <c r="EN114" s="316"/>
      <c r="EO114" s="316"/>
      <c r="EP114" s="316"/>
      <c r="EQ114" s="316"/>
      <c r="ER114" s="317"/>
      <c r="ES114" s="44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6"/>
    </row>
  </sheetData>
  <sheetProtection/>
  <mergeCells count="727">
    <mergeCell ref="DF103:DR103"/>
    <mergeCell ref="DS103:EE103"/>
    <mergeCell ref="EF103:ER103"/>
    <mergeCell ref="AL9:AS9"/>
    <mergeCell ref="H9:K9"/>
    <mergeCell ref="A103:BW103"/>
    <mergeCell ref="BX103:CE103"/>
    <mergeCell ref="CF103:CR103"/>
    <mergeCell ref="CS103:DE103"/>
    <mergeCell ref="DS95:EE95"/>
    <mergeCell ref="A2:AS2"/>
    <mergeCell ref="CS114:DE114"/>
    <mergeCell ref="DF114:DR114"/>
    <mergeCell ref="BX106:CE106"/>
    <mergeCell ref="A106:BW106"/>
    <mergeCell ref="CS107:DE107"/>
    <mergeCell ref="CF107:CR107"/>
    <mergeCell ref="A107:BW107"/>
    <mergeCell ref="BX112:CE112"/>
    <mergeCell ref="E7:P7"/>
    <mergeCell ref="A114:BW114"/>
    <mergeCell ref="BX114:CE114"/>
    <mergeCell ref="CF114:CR114"/>
    <mergeCell ref="DS114:EE114"/>
    <mergeCell ref="A112:BW112"/>
    <mergeCell ref="A3:AS6"/>
    <mergeCell ref="U7:AS7"/>
    <mergeCell ref="E8:P8"/>
    <mergeCell ref="U8:AS8"/>
    <mergeCell ref="O9:AG9"/>
    <mergeCell ref="DF107:DR107"/>
    <mergeCell ref="ES111:FE111"/>
    <mergeCell ref="EF114:ER114"/>
    <mergeCell ref="EF112:ER112"/>
    <mergeCell ref="DF113:DR113"/>
    <mergeCell ref="DS113:EE113"/>
    <mergeCell ref="EF113:ER113"/>
    <mergeCell ref="DF110:DR110"/>
    <mergeCell ref="DS110:EE110"/>
    <mergeCell ref="EF110:ER110"/>
    <mergeCell ref="CS105:DE105"/>
    <mergeCell ref="DF105:DR105"/>
    <mergeCell ref="CF106:CR106"/>
    <mergeCell ref="DS105:EE105"/>
    <mergeCell ref="ES106:FE106"/>
    <mergeCell ref="EF106:ER106"/>
    <mergeCell ref="DS106:EE106"/>
    <mergeCell ref="DF106:DR106"/>
    <mergeCell ref="CS106:DE106"/>
    <mergeCell ref="EF95:ER95"/>
    <mergeCell ref="ES95:FE95"/>
    <mergeCell ref="BX107:CE107"/>
    <mergeCell ref="DF111:DR111"/>
    <mergeCell ref="DS111:EE111"/>
    <mergeCell ref="ES105:FE105"/>
    <mergeCell ref="ES107:FE107"/>
    <mergeCell ref="EF107:ER107"/>
    <mergeCell ref="DS107:EE107"/>
    <mergeCell ref="CS97:DE97"/>
    <mergeCell ref="DS86:EE86"/>
    <mergeCell ref="EF86:ER86"/>
    <mergeCell ref="ES86:FE86"/>
    <mergeCell ref="EF94:ER94"/>
    <mergeCell ref="ES94:FE94"/>
    <mergeCell ref="A95:BW95"/>
    <mergeCell ref="BX95:CE95"/>
    <mergeCell ref="CF95:CR95"/>
    <mergeCell ref="CS95:DE95"/>
    <mergeCell ref="DF95:DR9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DF54:DR54"/>
    <mergeCell ref="A98:BW98"/>
    <mergeCell ref="BX98:CE98"/>
    <mergeCell ref="CS98:DD98"/>
    <mergeCell ref="DF98:DR98"/>
    <mergeCell ref="DS98:EE98"/>
    <mergeCell ref="DF92:DR92"/>
    <mergeCell ref="A85:BW85"/>
    <mergeCell ref="BX85:CE85"/>
    <mergeCell ref="CF85:CR85"/>
    <mergeCell ref="A97:BW97"/>
    <mergeCell ref="A96:BW96"/>
    <mergeCell ref="DR1:FE1"/>
    <mergeCell ref="A113:BW113"/>
    <mergeCell ref="BX113:CE113"/>
    <mergeCell ref="CF113:CR113"/>
    <mergeCell ref="CS113:DE113"/>
    <mergeCell ref="DF112:DR112"/>
    <mergeCell ref="DS112:EE112"/>
    <mergeCell ref="A111:BW111"/>
    <mergeCell ref="BX111:CE111"/>
    <mergeCell ref="CF111:CR111"/>
    <mergeCell ref="CS111:DE111"/>
    <mergeCell ref="ES112:FE112"/>
    <mergeCell ref="EF111:ER111"/>
    <mergeCell ref="CF112:CR112"/>
    <mergeCell ref="CS112:DE112"/>
    <mergeCell ref="A110:BW110"/>
    <mergeCell ref="BX110:CE110"/>
    <mergeCell ref="CF110:CR110"/>
    <mergeCell ref="CS110:DE110"/>
    <mergeCell ref="DF109:DR109"/>
    <mergeCell ref="DS109:EE109"/>
    <mergeCell ref="EF109:ER109"/>
    <mergeCell ref="A109:BW109"/>
    <mergeCell ref="BX109:CE109"/>
    <mergeCell ref="CF109:CR109"/>
    <mergeCell ref="CS109:DE109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A104:BW104"/>
    <mergeCell ref="CS104:DE104"/>
    <mergeCell ref="A105:BW105"/>
    <mergeCell ref="BX105:CE105"/>
    <mergeCell ref="CF105:CR105"/>
    <mergeCell ref="A102:BW102"/>
    <mergeCell ref="BX104:CE104"/>
    <mergeCell ref="CF102:CR102"/>
    <mergeCell ref="CS100:DE100"/>
    <mergeCell ref="BX101:CE101"/>
    <mergeCell ref="DF102:DR102"/>
    <mergeCell ref="DF104:DR104"/>
    <mergeCell ref="BX102:CE102"/>
    <mergeCell ref="CF104:CR104"/>
    <mergeCell ref="A101:BW101"/>
    <mergeCell ref="CF97:CR97"/>
    <mergeCell ref="CF99:CR99"/>
    <mergeCell ref="CF101:CR101"/>
    <mergeCell ref="CF100:CR100"/>
    <mergeCell ref="CF98:CR98"/>
    <mergeCell ref="BX99:CE99"/>
    <mergeCell ref="DF99:DR99"/>
    <mergeCell ref="CS102:DE102"/>
    <mergeCell ref="A100:BW100"/>
    <mergeCell ref="BX100:CE100"/>
    <mergeCell ref="CF96:CR96"/>
    <mergeCell ref="CS96:DE96"/>
    <mergeCell ref="CS99:DE99"/>
    <mergeCell ref="BX96:CE96"/>
    <mergeCell ref="BX97:CE97"/>
    <mergeCell ref="A99:BW99"/>
    <mergeCell ref="ES93:FE93"/>
    <mergeCell ref="A93:BW93"/>
    <mergeCell ref="BX93:CE93"/>
    <mergeCell ref="CF93:CR93"/>
    <mergeCell ref="CS93:DE93"/>
    <mergeCell ref="DF93:DR93"/>
    <mergeCell ref="DS93:EE93"/>
    <mergeCell ref="EF93:ER93"/>
    <mergeCell ref="A94:BW94"/>
    <mergeCell ref="EF92:ER92"/>
    <mergeCell ref="ES92:FE92"/>
    <mergeCell ref="A92:BW92"/>
    <mergeCell ref="BX92:CE92"/>
    <mergeCell ref="CF92:CR92"/>
    <mergeCell ref="CS92:DE92"/>
    <mergeCell ref="DS92:EE92"/>
    <mergeCell ref="BX94:CE94"/>
    <mergeCell ref="CF94:CR94"/>
    <mergeCell ref="DF91:DR91"/>
    <mergeCell ref="DS91:EE91"/>
    <mergeCell ref="EF91:ER91"/>
    <mergeCell ref="ES91:FE91"/>
    <mergeCell ref="A91:BW91"/>
    <mergeCell ref="BX91:CE91"/>
    <mergeCell ref="CF91:CR91"/>
    <mergeCell ref="CS91:DE91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A56:BW56"/>
    <mergeCell ref="A57:BW57"/>
    <mergeCell ref="BX56:CE56"/>
    <mergeCell ref="CF56:CR56"/>
    <mergeCell ref="BX57:CE57"/>
    <mergeCell ref="CF57:CR57"/>
    <mergeCell ref="ES54:FE54"/>
    <mergeCell ref="A55:BW55"/>
    <mergeCell ref="BX55:CE55"/>
    <mergeCell ref="CF55:CR55"/>
    <mergeCell ref="CS55:DE55"/>
    <mergeCell ref="DS55:EE55"/>
    <mergeCell ref="EF55:ER55"/>
    <mergeCell ref="ES55:FE55"/>
    <mergeCell ref="A54:BW54"/>
    <mergeCell ref="DF55:DR55"/>
    <mergeCell ref="EF53:ER53"/>
    <mergeCell ref="ES53:FE53"/>
    <mergeCell ref="A53:BW53"/>
    <mergeCell ref="BX53:CE53"/>
    <mergeCell ref="CF53:CR53"/>
    <mergeCell ref="CS53:DE53"/>
    <mergeCell ref="EF52:ER52"/>
    <mergeCell ref="ES52:FE52"/>
    <mergeCell ref="A52:BW52"/>
    <mergeCell ref="BX52:CE52"/>
    <mergeCell ref="CF52:CR52"/>
    <mergeCell ref="CS52:DE52"/>
    <mergeCell ref="CS94:DE94"/>
    <mergeCell ref="DF94:DR94"/>
    <mergeCell ref="DS94:EE94"/>
    <mergeCell ref="DF50:DR51"/>
    <mergeCell ref="DS50:EE51"/>
    <mergeCell ref="DS54:EE54"/>
    <mergeCell ref="DF52:DR52"/>
    <mergeCell ref="DS52:EE52"/>
    <mergeCell ref="DF53:DR53"/>
    <mergeCell ref="DS53:EE53"/>
    <mergeCell ref="EF50:ER51"/>
    <mergeCell ref="ES50:FE51"/>
    <mergeCell ref="A50:BW50"/>
    <mergeCell ref="BX50:CE51"/>
    <mergeCell ref="CF50:CR51"/>
    <mergeCell ref="CS50:DE51"/>
    <mergeCell ref="A51:BW51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DF47:DR48"/>
    <mergeCell ref="DS47:EE48"/>
    <mergeCell ref="EF47:ER48"/>
    <mergeCell ref="ES47:FE48"/>
    <mergeCell ref="A47:BW47"/>
    <mergeCell ref="BX47:CE48"/>
    <mergeCell ref="CF47:CR48"/>
    <mergeCell ref="CS47:DE48"/>
    <mergeCell ref="A48:BW48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EF37:ER37"/>
    <mergeCell ref="CF35:CR35"/>
    <mergeCell ref="A37:BW37"/>
    <mergeCell ref="BX37:CE37"/>
    <mergeCell ref="CF37:CR37"/>
    <mergeCell ref="DF36:DR36"/>
    <mergeCell ref="DS36:EE36"/>
    <mergeCell ref="EF36:ER36"/>
    <mergeCell ref="ES36:FE36"/>
    <mergeCell ref="A36:BW36"/>
    <mergeCell ref="BX36:CE36"/>
    <mergeCell ref="CF36:CR36"/>
    <mergeCell ref="CS36:DE36"/>
    <mergeCell ref="CS35:DE35"/>
    <mergeCell ref="DF35:DR35"/>
    <mergeCell ref="DS35:EE35"/>
    <mergeCell ref="CS34:DE34"/>
    <mergeCell ref="BX54:CE54"/>
    <mergeCell ref="CF54:CR54"/>
    <mergeCell ref="CS54:DE54"/>
    <mergeCell ref="ES32:FE33"/>
    <mergeCell ref="DF34:DR34"/>
    <mergeCell ref="DS34:EE34"/>
    <mergeCell ref="EF34:ER34"/>
    <mergeCell ref="ES34:FE34"/>
    <mergeCell ref="ES35:FE35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4:CR34"/>
    <mergeCell ref="EF54:ER54"/>
    <mergeCell ref="DF31:DR31"/>
    <mergeCell ref="DS31:EE31"/>
    <mergeCell ref="EF31:ER31"/>
    <mergeCell ref="DF32:DR33"/>
    <mergeCell ref="DS32:EE33"/>
    <mergeCell ref="EF32:ER33"/>
    <mergeCell ref="EF35:ER35"/>
    <mergeCell ref="DF37:DR37"/>
    <mergeCell ref="DS37:EE37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ES19:FE19"/>
    <mergeCell ref="BX30:CE30"/>
    <mergeCell ref="CF30:CR30"/>
    <mergeCell ref="CS30:DE30"/>
    <mergeCell ref="DF29:DR29"/>
    <mergeCell ref="DS29:EE29"/>
    <mergeCell ref="EF29:ER29"/>
    <mergeCell ref="ES20:FE20"/>
    <mergeCell ref="A22:FE22"/>
    <mergeCell ref="DF28:DR28"/>
    <mergeCell ref="BG14:BJ14"/>
    <mergeCell ref="ES29:FE29"/>
    <mergeCell ref="A29:BW29"/>
    <mergeCell ref="BX29:CE29"/>
    <mergeCell ref="CF29:CR29"/>
    <mergeCell ref="CS29:DE29"/>
    <mergeCell ref="A15:AA15"/>
    <mergeCell ref="AB16:DP16"/>
    <mergeCell ref="K19:DP19"/>
    <mergeCell ref="ES18:FE18"/>
    <mergeCell ref="ES14:FE14"/>
    <mergeCell ref="ES15:FE15"/>
    <mergeCell ref="ES16:FE16"/>
    <mergeCell ref="ES17:FE17"/>
    <mergeCell ref="BK14:BM14"/>
    <mergeCell ref="BN14:BO14"/>
    <mergeCell ref="BQ14:CE14"/>
    <mergeCell ref="CF14:CH14"/>
    <mergeCell ref="CI14:CK14"/>
    <mergeCell ref="BI12:CD12"/>
    <mergeCell ref="AY12:BE12"/>
    <mergeCell ref="CP12:CX12"/>
    <mergeCell ref="BF12:BH12"/>
    <mergeCell ref="CE12:CG12"/>
    <mergeCell ref="CM12:CO12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EL7:FE7"/>
    <mergeCell ref="DW7:EI7"/>
    <mergeCell ref="DW2:FE2"/>
    <mergeCell ref="DR3:FE6"/>
    <mergeCell ref="DS28:EE28"/>
    <mergeCell ref="EF28:ER28"/>
    <mergeCell ref="ES28:FE28"/>
    <mergeCell ref="DF27:DR27"/>
    <mergeCell ref="DS27:EE27"/>
    <mergeCell ref="EF27:ER27"/>
    <mergeCell ref="A28:BW28"/>
    <mergeCell ref="BX28:CE28"/>
    <mergeCell ref="CF28:CR28"/>
    <mergeCell ref="CS28:DE28"/>
    <mergeCell ref="ES25:FE26"/>
    <mergeCell ref="DF24:FE24"/>
    <mergeCell ref="A27:BW27"/>
    <mergeCell ref="BX27:CE27"/>
    <mergeCell ref="CF27:CR27"/>
    <mergeCell ref="CS27:DE27"/>
    <mergeCell ref="ES27:FE27"/>
    <mergeCell ref="EF25:EK25"/>
    <mergeCell ref="EL25:EN25"/>
    <mergeCell ref="EO25:ER25"/>
    <mergeCell ref="EF26:ER26"/>
    <mergeCell ref="DS25:DX25"/>
    <mergeCell ref="DY25:EA25"/>
    <mergeCell ref="EB25:EE25"/>
    <mergeCell ref="DS26:EE26"/>
    <mergeCell ref="DF26:DR26"/>
    <mergeCell ref="DF25:DK25"/>
    <mergeCell ref="DO25:DR25"/>
    <mergeCell ref="CS11:CU11"/>
    <mergeCell ref="DL25:DN25"/>
    <mergeCell ref="A24:BW26"/>
    <mergeCell ref="BX24:CE26"/>
    <mergeCell ref="CF24:CR26"/>
    <mergeCell ref="CS24:DE26"/>
    <mergeCell ref="CH12:CL12"/>
    <mergeCell ref="DS96:EE96"/>
    <mergeCell ref="DS97:EE97"/>
    <mergeCell ref="DS99:EE99"/>
    <mergeCell ref="DS101:EE101"/>
    <mergeCell ref="CS101:DE101"/>
    <mergeCell ref="DF101:DR101"/>
    <mergeCell ref="DF100:DR100"/>
    <mergeCell ref="DS100:EE100"/>
    <mergeCell ref="DF96:DR96"/>
    <mergeCell ref="DF97:DR97"/>
    <mergeCell ref="ES113:FE113"/>
    <mergeCell ref="ES114:FE114"/>
    <mergeCell ref="DS102:EE102"/>
    <mergeCell ref="DS104:EE104"/>
    <mergeCell ref="EF101:ER101"/>
    <mergeCell ref="EF102:ER102"/>
    <mergeCell ref="EF104:ER104"/>
    <mergeCell ref="EF105:ER105"/>
    <mergeCell ref="ES110:FE110"/>
    <mergeCell ref="ES109:FE109"/>
    <mergeCell ref="EF100:ER100"/>
    <mergeCell ref="ES96:FE96"/>
    <mergeCell ref="EF96:ER96"/>
    <mergeCell ref="EF97:ER97"/>
    <mergeCell ref="EF99:ER99"/>
    <mergeCell ref="EF98:ER98"/>
  </mergeCells>
  <printOptions/>
  <pageMargins left="0.35" right="0.16" top="0.38" bottom="0.31496062992125984" header="0.1968503937007874" footer="0.1968503937007874"/>
  <pageSetup cellComments="asDisplayed" horizontalDpi="600" verticalDpi="600" orientation="landscape" paperSize="9" r:id="rId1"/>
  <rowBreaks count="3" manualBreakCount="3">
    <brk id="35" max="167" man="1"/>
    <brk id="65" max="167" man="1"/>
    <brk id="95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Y67"/>
  <sheetViews>
    <sheetView view="pageBreakPreview" zoomScaleSheetLayoutView="100" zoomScalePageLayoutView="0" workbookViewId="0" topLeftCell="A1">
      <selection activeCell="C67" sqref="C67"/>
    </sheetView>
  </sheetViews>
  <sheetFormatPr defaultColWidth="0.875" defaultRowHeight="12.75"/>
  <cols>
    <col min="1" max="83" width="0.875" style="1" customWidth="1"/>
    <col min="84" max="84" width="0.12890625" style="1" customWidth="1"/>
    <col min="85" max="85" width="0.2421875" style="1" customWidth="1"/>
    <col min="86" max="86" width="0.875" style="1" hidden="1" customWidth="1"/>
    <col min="87" max="87" width="0.37109375" style="1" hidden="1" customWidth="1"/>
    <col min="88" max="88" width="0.6171875" style="1" hidden="1" customWidth="1"/>
    <col min="89" max="90" width="0.875" style="1" hidden="1" customWidth="1"/>
    <col min="91" max="91" width="3.125" style="1" customWidth="1"/>
    <col min="92" max="96" width="0.875" style="1" customWidth="1"/>
    <col min="97" max="97" width="0.6171875" style="1" customWidth="1"/>
    <col min="98" max="98" width="0.875" style="1" hidden="1" customWidth="1"/>
    <col min="99" max="99" width="1.25" style="1" customWidth="1"/>
    <col min="100" max="106" width="0.875" style="1" customWidth="1"/>
    <col min="107" max="107" width="0.12890625" style="1" customWidth="1"/>
    <col min="108" max="108" width="0.875" style="1" hidden="1" customWidth="1"/>
    <col min="109" max="109" width="0.12890625" style="1" hidden="1" customWidth="1"/>
    <col min="110" max="118" width="0.875" style="1" customWidth="1"/>
    <col min="119" max="119" width="1.37890625" style="1" customWidth="1"/>
    <col min="120" max="127" width="0.875" style="1" customWidth="1"/>
    <col min="128" max="128" width="0.12890625" style="1" customWidth="1"/>
    <col min="129" max="129" width="1.75390625" style="1" hidden="1" customWidth="1"/>
    <col min="130" max="178" width="0.875" style="1" customWidth="1"/>
    <col min="179" max="180" width="0.875" style="1" hidden="1" customWidth="1"/>
    <col min="181" max="16384" width="0.875" style="1" customWidth="1"/>
  </cols>
  <sheetData>
    <row r="1" spans="2:180" s="7" customFormat="1" ht="13.5" customHeight="1">
      <c r="B1" s="155" t="s">
        <v>187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</row>
    <row r="3" spans="1:181" ht="11.25" customHeight="1">
      <c r="A3" s="74" t="s">
        <v>181</v>
      </c>
      <c r="B3" s="75"/>
      <c r="C3" s="75"/>
      <c r="D3" s="75"/>
      <c r="E3" s="75"/>
      <c r="F3" s="75"/>
      <c r="G3" s="75"/>
      <c r="H3" s="76"/>
      <c r="I3" s="66" t="s">
        <v>0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7"/>
      <c r="CN3" s="74" t="s">
        <v>182</v>
      </c>
      <c r="CO3" s="75"/>
      <c r="CP3" s="75"/>
      <c r="CQ3" s="75"/>
      <c r="CR3" s="75"/>
      <c r="CS3" s="75"/>
      <c r="CT3" s="75"/>
      <c r="CU3" s="76"/>
      <c r="CV3" s="74" t="s">
        <v>183</v>
      </c>
      <c r="CW3" s="75"/>
      <c r="CX3" s="75"/>
      <c r="CY3" s="75"/>
      <c r="CZ3" s="75"/>
      <c r="DA3" s="75"/>
      <c r="DB3" s="75"/>
      <c r="DC3" s="75"/>
      <c r="DD3" s="75"/>
      <c r="DE3" s="76"/>
      <c r="DF3" s="74" t="s">
        <v>325</v>
      </c>
      <c r="DG3" s="75"/>
      <c r="DH3" s="75"/>
      <c r="DI3" s="75"/>
      <c r="DJ3" s="75"/>
      <c r="DK3" s="75"/>
      <c r="DL3" s="75"/>
      <c r="DM3" s="75"/>
      <c r="DN3" s="75"/>
      <c r="DO3" s="76"/>
      <c r="DP3" s="74" t="s">
        <v>331</v>
      </c>
      <c r="DQ3" s="75"/>
      <c r="DR3" s="75"/>
      <c r="DS3" s="75"/>
      <c r="DT3" s="75"/>
      <c r="DU3" s="75"/>
      <c r="DV3" s="75"/>
      <c r="DW3" s="75"/>
      <c r="DX3" s="75"/>
      <c r="DY3" s="76"/>
      <c r="DZ3" s="95" t="s">
        <v>9</v>
      </c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7"/>
    </row>
    <row r="4" spans="1:181" ht="11.25" customHeight="1">
      <c r="A4" s="77"/>
      <c r="B4" s="78"/>
      <c r="C4" s="78"/>
      <c r="D4" s="78"/>
      <c r="E4" s="78"/>
      <c r="F4" s="78"/>
      <c r="G4" s="78"/>
      <c r="H4" s="7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70"/>
      <c r="CN4" s="77"/>
      <c r="CO4" s="78"/>
      <c r="CP4" s="78"/>
      <c r="CQ4" s="78"/>
      <c r="CR4" s="78"/>
      <c r="CS4" s="78"/>
      <c r="CT4" s="78"/>
      <c r="CU4" s="79"/>
      <c r="CV4" s="77"/>
      <c r="CW4" s="78"/>
      <c r="CX4" s="78"/>
      <c r="CY4" s="78"/>
      <c r="CZ4" s="78"/>
      <c r="DA4" s="78"/>
      <c r="DB4" s="78"/>
      <c r="DC4" s="78"/>
      <c r="DD4" s="78"/>
      <c r="DE4" s="79"/>
      <c r="DF4" s="77"/>
      <c r="DG4" s="78"/>
      <c r="DH4" s="78"/>
      <c r="DI4" s="78"/>
      <c r="DJ4" s="78"/>
      <c r="DK4" s="78"/>
      <c r="DL4" s="78"/>
      <c r="DM4" s="78"/>
      <c r="DN4" s="78"/>
      <c r="DO4" s="79"/>
      <c r="DP4" s="77"/>
      <c r="DQ4" s="78"/>
      <c r="DR4" s="78"/>
      <c r="DS4" s="78"/>
      <c r="DT4" s="78"/>
      <c r="DU4" s="78"/>
      <c r="DV4" s="78"/>
      <c r="DW4" s="78"/>
      <c r="DX4" s="78"/>
      <c r="DY4" s="79"/>
      <c r="DZ4" s="57" t="s">
        <v>3</v>
      </c>
      <c r="EA4" s="58"/>
      <c r="EB4" s="58"/>
      <c r="EC4" s="58"/>
      <c r="ED4" s="58"/>
      <c r="EE4" s="58"/>
      <c r="EF4" s="63" t="s">
        <v>267</v>
      </c>
      <c r="EG4" s="64"/>
      <c r="EH4" s="64"/>
      <c r="EI4" s="59" t="s">
        <v>4</v>
      </c>
      <c r="EJ4" s="59"/>
      <c r="EK4" s="59"/>
      <c r="EL4" s="60"/>
      <c r="EM4" s="57" t="s">
        <v>3</v>
      </c>
      <c r="EN4" s="58"/>
      <c r="EO4" s="58"/>
      <c r="EP4" s="58"/>
      <c r="EQ4" s="58"/>
      <c r="ER4" s="58"/>
      <c r="ES4" s="63" t="s">
        <v>268</v>
      </c>
      <c r="ET4" s="64"/>
      <c r="EU4" s="64"/>
      <c r="EV4" s="59" t="s">
        <v>4</v>
      </c>
      <c r="EW4" s="59"/>
      <c r="EX4" s="59"/>
      <c r="EY4" s="60"/>
      <c r="EZ4" s="57" t="s">
        <v>3</v>
      </c>
      <c r="FA4" s="58"/>
      <c r="FB4" s="58"/>
      <c r="FC4" s="58"/>
      <c r="FD4" s="58"/>
      <c r="FE4" s="58"/>
      <c r="FF4" s="63" t="s">
        <v>343</v>
      </c>
      <c r="FG4" s="64"/>
      <c r="FH4" s="64"/>
      <c r="FI4" s="59" t="s">
        <v>4</v>
      </c>
      <c r="FJ4" s="59"/>
      <c r="FK4" s="59"/>
      <c r="FL4" s="60"/>
      <c r="FM4" s="74" t="s">
        <v>8</v>
      </c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6"/>
    </row>
    <row r="5" spans="1:181" ht="63" customHeight="1">
      <c r="A5" s="80"/>
      <c r="B5" s="81"/>
      <c r="C5" s="81"/>
      <c r="D5" s="81"/>
      <c r="E5" s="81"/>
      <c r="F5" s="81"/>
      <c r="G5" s="81"/>
      <c r="H5" s="8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3"/>
      <c r="CN5" s="80"/>
      <c r="CO5" s="81"/>
      <c r="CP5" s="81"/>
      <c r="CQ5" s="81"/>
      <c r="CR5" s="81"/>
      <c r="CS5" s="81"/>
      <c r="CT5" s="81"/>
      <c r="CU5" s="82"/>
      <c r="CV5" s="80"/>
      <c r="CW5" s="81"/>
      <c r="CX5" s="81"/>
      <c r="CY5" s="81"/>
      <c r="CZ5" s="81"/>
      <c r="DA5" s="81"/>
      <c r="DB5" s="81"/>
      <c r="DC5" s="81"/>
      <c r="DD5" s="81"/>
      <c r="DE5" s="82"/>
      <c r="DF5" s="80"/>
      <c r="DG5" s="81"/>
      <c r="DH5" s="81"/>
      <c r="DI5" s="81"/>
      <c r="DJ5" s="81"/>
      <c r="DK5" s="81"/>
      <c r="DL5" s="81"/>
      <c r="DM5" s="81"/>
      <c r="DN5" s="81"/>
      <c r="DO5" s="82"/>
      <c r="DP5" s="80"/>
      <c r="DQ5" s="81"/>
      <c r="DR5" s="81"/>
      <c r="DS5" s="81"/>
      <c r="DT5" s="81"/>
      <c r="DU5" s="81"/>
      <c r="DV5" s="81"/>
      <c r="DW5" s="81"/>
      <c r="DX5" s="81"/>
      <c r="DY5" s="82"/>
      <c r="DZ5" s="54" t="s">
        <v>184</v>
      </c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6"/>
      <c r="EM5" s="54" t="s">
        <v>185</v>
      </c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6"/>
      <c r="EZ5" s="54" t="s">
        <v>186</v>
      </c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6"/>
      <c r="FM5" s="80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2"/>
    </row>
    <row r="6" spans="1:181" ht="10.5" thickBot="1">
      <c r="A6" s="98" t="s">
        <v>10</v>
      </c>
      <c r="B6" s="99"/>
      <c r="C6" s="99"/>
      <c r="D6" s="99"/>
      <c r="E6" s="99"/>
      <c r="F6" s="99"/>
      <c r="G6" s="99"/>
      <c r="H6" s="100"/>
      <c r="I6" s="99" t="s">
        <v>11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100"/>
      <c r="CN6" s="101" t="s">
        <v>12</v>
      </c>
      <c r="CO6" s="102"/>
      <c r="CP6" s="102"/>
      <c r="CQ6" s="102"/>
      <c r="CR6" s="102"/>
      <c r="CS6" s="102"/>
      <c r="CT6" s="102"/>
      <c r="CU6" s="103"/>
      <c r="CV6" s="101" t="s">
        <v>13</v>
      </c>
      <c r="CW6" s="102"/>
      <c r="CX6" s="102"/>
      <c r="CY6" s="102"/>
      <c r="CZ6" s="102"/>
      <c r="DA6" s="102"/>
      <c r="DB6" s="102"/>
      <c r="DC6" s="102"/>
      <c r="DD6" s="102"/>
      <c r="DE6" s="103"/>
      <c r="DF6" s="101" t="s">
        <v>323</v>
      </c>
      <c r="DG6" s="102"/>
      <c r="DH6" s="102"/>
      <c r="DI6" s="102"/>
      <c r="DJ6" s="102"/>
      <c r="DK6" s="102"/>
      <c r="DL6" s="102"/>
      <c r="DM6" s="102"/>
      <c r="DN6" s="102"/>
      <c r="DO6" s="103"/>
      <c r="DP6" s="101" t="s">
        <v>324</v>
      </c>
      <c r="DQ6" s="102"/>
      <c r="DR6" s="102"/>
      <c r="DS6" s="102"/>
      <c r="DT6" s="102"/>
      <c r="DU6" s="102"/>
      <c r="DV6" s="102"/>
      <c r="DW6" s="102"/>
      <c r="DX6" s="102"/>
      <c r="DY6" s="103"/>
      <c r="DZ6" s="101" t="s">
        <v>14</v>
      </c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3"/>
      <c r="EM6" s="101" t="s">
        <v>15</v>
      </c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3"/>
      <c r="EZ6" s="101" t="s">
        <v>16</v>
      </c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3"/>
      <c r="FM6" s="84" t="s">
        <v>17</v>
      </c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6"/>
    </row>
    <row r="7" spans="1:181" ht="12.75" customHeight="1">
      <c r="A7" s="148">
        <v>1</v>
      </c>
      <c r="B7" s="146"/>
      <c r="C7" s="146"/>
      <c r="D7" s="146"/>
      <c r="E7" s="146"/>
      <c r="F7" s="146"/>
      <c r="G7" s="146"/>
      <c r="H7" s="147"/>
      <c r="I7" s="162" t="s">
        <v>188</v>
      </c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339" t="s">
        <v>189</v>
      </c>
      <c r="CO7" s="340"/>
      <c r="CP7" s="340"/>
      <c r="CQ7" s="340"/>
      <c r="CR7" s="340"/>
      <c r="CS7" s="340"/>
      <c r="CT7" s="340"/>
      <c r="CU7" s="341"/>
      <c r="CV7" s="94" t="s">
        <v>44</v>
      </c>
      <c r="CW7" s="92"/>
      <c r="CX7" s="92"/>
      <c r="CY7" s="92"/>
      <c r="CZ7" s="92"/>
      <c r="DA7" s="92"/>
      <c r="DB7" s="92"/>
      <c r="DC7" s="92"/>
      <c r="DD7" s="92"/>
      <c r="DE7" s="93"/>
      <c r="DF7" s="94"/>
      <c r="DG7" s="92"/>
      <c r="DH7" s="92"/>
      <c r="DI7" s="92"/>
      <c r="DJ7" s="92"/>
      <c r="DK7" s="92"/>
      <c r="DL7" s="92"/>
      <c r="DM7" s="92"/>
      <c r="DN7" s="92"/>
      <c r="DO7" s="93"/>
      <c r="DP7" s="94"/>
      <c r="DQ7" s="92"/>
      <c r="DR7" s="92"/>
      <c r="DS7" s="92"/>
      <c r="DT7" s="92"/>
      <c r="DU7" s="92"/>
      <c r="DV7" s="92"/>
      <c r="DW7" s="92"/>
      <c r="DX7" s="92"/>
      <c r="DY7" s="93"/>
      <c r="DZ7" s="112">
        <f>DZ10+DZ19</f>
        <v>27433149.029999997</v>
      </c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338"/>
      <c r="EM7" s="112">
        <f>EM10+EM19</f>
        <v>21227648.31</v>
      </c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338"/>
      <c r="EZ7" s="112">
        <f>EZ10+EZ19</f>
        <v>21323087.27</v>
      </c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338"/>
      <c r="FM7" s="112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4"/>
    </row>
    <row r="8" spans="1:181" ht="110.25" customHeight="1">
      <c r="A8" s="137" t="s">
        <v>190</v>
      </c>
      <c r="B8" s="135"/>
      <c r="C8" s="135"/>
      <c r="D8" s="135"/>
      <c r="E8" s="135"/>
      <c r="F8" s="135"/>
      <c r="G8" s="135"/>
      <c r="H8" s="136"/>
      <c r="I8" s="159" t="s">
        <v>192</v>
      </c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34" t="s">
        <v>191</v>
      </c>
      <c r="CO8" s="135"/>
      <c r="CP8" s="135"/>
      <c r="CQ8" s="135"/>
      <c r="CR8" s="135"/>
      <c r="CS8" s="135"/>
      <c r="CT8" s="135"/>
      <c r="CU8" s="136"/>
      <c r="CV8" s="137" t="s">
        <v>44</v>
      </c>
      <c r="CW8" s="135"/>
      <c r="CX8" s="135"/>
      <c r="CY8" s="135"/>
      <c r="CZ8" s="135"/>
      <c r="DA8" s="135"/>
      <c r="DB8" s="135"/>
      <c r="DC8" s="135"/>
      <c r="DD8" s="135"/>
      <c r="DE8" s="136"/>
      <c r="DF8" s="137"/>
      <c r="DG8" s="135"/>
      <c r="DH8" s="135"/>
      <c r="DI8" s="135"/>
      <c r="DJ8" s="135"/>
      <c r="DK8" s="135"/>
      <c r="DL8" s="135"/>
      <c r="DM8" s="135"/>
      <c r="DN8" s="135"/>
      <c r="DO8" s="136"/>
      <c r="DP8" s="137"/>
      <c r="DQ8" s="135"/>
      <c r="DR8" s="135"/>
      <c r="DS8" s="135"/>
      <c r="DT8" s="135"/>
      <c r="DU8" s="135"/>
      <c r="DV8" s="135"/>
      <c r="DW8" s="135"/>
      <c r="DX8" s="135"/>
      <c r="DY8" s="136"/>
      <c r="DZ8" s="131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342"/>
      <c r="EM8" s="131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342"/>
      <c r="EZ8" s="131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342"/>
      <c r="FM8" s="131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3"/>
    </row>
    <row r="9" spans="1:181" ht="24" customHeight="1">
      <c r="A9" s="137" t="s">
        <v>193</v>
      </c>
      <c r="B9" s="135"/>
      <c r="C9" s="135"/>
      <c r="D9" s="135"/>
      <c r="E9" s="135"/>
      <c r="F9" s="135"/>
      <c r="G9" s="135"/>
      <c r="H9" s="136"/>
      <c r="I9" s="159" t="s">
        <v>195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34" t="s">
        <v>194</v>
      </c>
      <c r="CO9" s="135"/>
      <c r="CP9" s="135"/>
      <c r="CQ9" s="135"/>
      <c r="CR9" s="135"/>
      <c r="CS9" s="135"/>
      <c r="CT9" s="135"/>
      <c r="CU9" s="136"/>
      <c r="CV9" s="137" t="s">
        <v>44</v>
      </c>
      <c r="CW9" s="135"/>
      <c r="CX9" s="135"/>
      <c r="CY9" s="135"/>
      <c r="CZ9" s="135"/>
      <c r="DA9" s="135"/>
      <c r="DB9" s="135"/>
      <c r="DC9" s="135"/>
      <c r="DD9" s="135"/>
      <c r="DE9" s="136"/>
      <c r="DF9" s="137"/>
      <c r="DG9" s="135"/>
      <c r="DH9" s="135"/>
      <c r="DI9" s="135"/>
      <c r="DJ9" s="135"/>
      <c r="DK9" s="135"/>
      <c r="DL9" s="135"/>
      <c r="DM9" s="135"/>
      <c r="DN9" s="135"/>
      <c r="DO9" s="136"/>
      <c r="DP9" s="137"/>
      <c r="DQ9" s="135"/>
      <c r="DR9" s="135"/>
      <c r="DS9" s="135"/>
      <c r="DT9" s="135"/>
      <c r="DU9" s="135"/>
      <c r="DV9" s="135"/>
      <c r="DW9" s="135"/>
      <c r="DX9" s="135"/>
      <c r="DY9" s="136"/>
      <c r="DZ9" s="131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342"/>
      <c r="EM9" s="131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342"/>
      <c r="EZ9" s="131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342"/>
      <c r="FM9" s="131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3"/>
    </row>
    <row r="10" spans="1:181" ht="24" customHeight="1">
      <c r="A10" s="137" t="s">
        <v>196</v>
      </c>
      <c r="B10" s="135"/>
      <c r="C10" s="135"/>
      <c r="D10" s="135"/>
      <c r="E10" s="135"/>
      <c r="F10" s="135"/>
      <c r="G10" s="135"/>
      <c r="H10" s="136"/>
      <c r="I10" s="159" t="s">
        <v>200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34" t="s">
        <v>198</v>
      </c>
      <c r="CO10" s="135"/>
      <c r="CP10" s="135"/>
      <c r="CQ10" s="135"/>
      <c r="CR10" s="135"/>
      <c r="CS10" s="135"/>
      <c r="CT10" s="135"/>
      <c r="CU10" s="136"/>
      <c r="CV10" s="137" t="s">
        <v>44</v>
      </c>
      <c r="CW10" s="135"/>
      <c r="CX10" s="135"/>
      <c r="CY10" s="135"/>
      <c r="CZ10" s="135"/>
      <c r="DA10" s="135"/>
      <c r="DB10" s="135"/>
      <c r="DC10" s="135"/>
      <c r="DD10" s="135"/>
      <c r="DE10" s="136"/>
      <c r="DF10" s="137"/>
      <c r="DG10" s="135"/>
      <c r="DH10" s="135"/>
      <c r="DI10" s="135"/>
      <c r="DJ10" s="135"/>
      <c r="DK10" s="135"/>
      <c r="DL10" s="135"/>
      <c r="DM10" s="135"/>
      <c r="DN10" s="135"/>
      <c r="DO10" s="136"/>
      <c r="DP10" s="137"/>
      <c r="DQ10" s="135"/>
      <c r="DR10" s="135"/>
      <c r="DS10" s="135"/>
      <c r="DT10" s="135"/>
      <c r="DU10" s="135"/>
      <c r="DV10" s="135"/>
      <c r="DW10" s="135"/>
      <c r="DX10" s="135"/>
      <c r="DY10" s="136"/>
      <c r="DZ10" s="131">
        <f>SUM(DZ11)</f>
        <v>2014879.4</v>
      </c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342"/>
      <c r="EM10" s="131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342"/>
      <c r="EZ10" s="131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342"/>
      <c r="FM10" s="131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3"/>
    </row>
    <row r="11" spans="1:181" ht="24" customHeight="1">
      <c r="A11" s="137" t="s">
        <v>326</v>
      </c>
      <c r="B11" s="135"/>
      <c r="C11" s="135"/>
      <c r="D11" s="135"/>
      <c r="E11" s="135"/>
      <c r="F11" s="135"/>
      <c r="G11" s="135"/>
      <c r="H11" s="136"/>
      <c r="I11" s="159" t="s">
        <v>327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34" t="s">
        <v>328</v>
      </c>
      <c r="CO11" s="135"/>
      <c r="CP11" s="135"/>
      <c r="CQ11" s="135"/>
      <c r="CR11" s="135"/>
      <c r="CS11" s="135"/>
      <c r="CT11" s="135"/>
      <c r="CU11" s="136"/>
      <c r="CV11" s="137" t="s">
        <v>44</v>
      </c>
      <c r="CW11" s="135"/>
      <c r="CX11" s="135"/>
      <c r="CY11" s="135"/>
      <c r="CZ11" s="135"/>
      <c r="DA11" s="135"/>
      <c r="DB11" s="135"/>
      <c r="DC11" s="135"/>
      <c r="DD11" s="135"/>
      <c r="DE11" s="136"/>
      <c r="DF11" s="137" t="s">
        <v>44</v>
      </c>
      <c r="DG11" s="135"/>
      <c r="DH11" s="135"/>
      <c r="DI11" s="135"/>
      <c r="DJ11" s="135"/>
      <c r="DK11" s="135"/>
      <c r="DL11" s="135"/>
      <c r="DM11" s="135"/>
      <c r="DN11" s="135"/>
      <c r="DO11" s="136"/>
      <c r="DP11" s="137" t="s">
        <v>44</v>
      </c>
      <c r="DQ11" s="135"/>
      <c r="DR11" s="135"/>
      <c r="DS11" s="135"/>
      <c r="DT11" s="135"/>
      <c r="DU11" s="135"/>
      <c r="DV11" s="135"/>
      <c r="DW11" s="135"/>
      <c r="DX11" s="135"/>
      <c r="DY11" s="136"/>
      <c r="DZ11" s="131">
        <f>SUM(DZ13:EL16)</f>
        <v>2014879.4</v>
      </c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342"/>
      <c r="EM11" s="131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342"/>
      <c r="EZ11" s="131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342"/>
      <c r="FM11" s="131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3"/>
    </row>
    <row r="12" spans="1:181" ht="24" customHeight="1">
      <c r="A12" s="137"/>
      <c r="B12" s="135"/>
      <c r="C12" s="135"/>
      <c r="D12" s="135"/>
      <c r="E12" s="135"/>
      <c r="F12" s="135"/>
      <c r="G12" s="135"/>
      <c r="H12" s="136"/>
      <c r="I12" s="159" t="s">
        <v>166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34" t="s">
        <v>330</v>
      </c>
      <c r="CO12" s="135"/>
      <c r="CP12" s="135"/>
      <c r="CQ12" s="135"/>
      <c r="CR12" s="135"/>
      <c r="CS12" s="135"/>
      <c r="CT12" s="135"/>
      <c r="CU12" s="136"/>
      <c r="CV12" s="137"/>
      <c r="CW12" s="135"/>
      <c r="CX12" s="135"/>
      <c r="CY12" s="135"/>
      <c r="CZ12" s="135"/>
      <c r="DA12" s="135"/>
      <c r="DB12" s="135"/>
      <c r="DC12" s="135"/>
      <c r="DD12" s="135"/>
      <c r="DE12" s="136"/>
      <c r="DF12" s="137"/>
      <c r="DG12" s="135"/>
      <c r="DH12" s="135"/>
      <c r="DI12" s="135"/>
      <c r="DJ12" s="135"/>
      <c r="DK12" s="135"/>
      <c r="DL12" s="135"/>
      <c r="DM12" s="135"/>
      <c r="DN12" s="135"/>
      <c r="DO12" s="136"/>
      <c r="DP12" s="137"/>
      <c r="DQ12" s="135"/>
      <c r="DR12" s="135"/>
      <c r="DS12" s="135"/>
      <c r="DT12" s="135"/>
      <c r="DU12" s="135"/>
      <c r="DV12" s="135"/>
      <c r="DW12" s="135"/>
      <c r="DX12" s="135"/>
      <c r="DY12" s="136"/>
      <c r="DZ12" s="131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342"/>
      <c r="EM12" s="131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342"/>
      <c r="EZ12" s="131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342"/>
      <c r="FM12" s="131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3"/>
    </row>
    <row r="13" spans="1:181" ht="24" customHeight="1">
      <c r="A13" s="137"/>
      <c r="B13" s="135"/>
      <c r="C13" s="135"/>
      <c r="D13" s="135"/>
      <c r="E13" s="135"/>
      <c r="F13" s="135"/>
      <c r="G13" s="135"/>
      <c r="H13" s="136"/>
      <c r="I13" s="159" t="s">
        <v>348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34" t="s">
        <v>345</v>
      </c>
      <c r="CO13" s="135"/>
      <c r="CP13" s="135"/>
      <c r="CQ13" s="135"/>
      <c r="CR13" s="135"/>
      <c r="CS13" s="135"/>
      <c r="CT13" s="135"/>
      <c r="CU13" s="136"/>
      <c r="CV13" s="137"/>
      <c r="CW13" s="135"/>
      <c r="CX13" s="135"/>
      <c r="CY13" s="135"/>
      <c r="CZ13" s="135"/>
      <c r="DA13" s="135"/>
      <c r="DB13" s="135"/>
      <c r="DC13" s="135"/>
      <c r="DD13" s="135"/>
      <c r="DE13" s="136"/>
      <c r="DF13" s="137" t="s">
        <v>269</v>
      </c>
      <c r="DG13" s="135"/>
      <c r="DH13" s="135"/>
      <c r="DI13" s="135"/>
      <c r="DJ13" s="135"/>
      <c r="DK13" s="135"/>
      <c r="DL13" s="135"/>
      <c r="DM13" s="135"/>
      <c r="DN13" s="135"/>
      <c r="DO13" s="136"/>
      <c r="DP13" s="137"/>
      <c r="DQ13" s="135"/>
      <c r="DR13" s="135"/>
      <c r="DS13" s="135"/>
      <c r="DT13" s="135"/>
      <c r="DU13" s="135"/>
      <c r="DV13" s="135"/>
      <c r="DW13" s="135"/>
      <c r="DX13" s="135"/>
      <c r="DY13" s="136"/>
      <c r="DZ13" s="131">
        <v>115600</v>
      </c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342"/>
      <c r="EM13" s="131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342"/>
      <c r="EZ13" s="131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342"/>
      <c r="FM13" s="131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3"/>
    </row>
    <row r="14" spans="1:181" ht="24" customHeight="1">
      <c r="A14" s="137"/>
      <c r="B14" s="135"/>
      <c r="C14" s="135"/>
      <c r="D14" s="135"/>
      <c r="E14" s="135"/>
      <c r="F14" s="135"/>
      <c r="G14" s="135"/>
      <c r="H14" s="136"/>
      <c r="I14" s="159" t="s">
        <v>352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34" t="s">
        <v>346</v>
      </c>
      <c r="CO14" s="135"/>
      <c r="CP14" s="135"/>
      <c r="CQ14" s="135"/>
      <c r="CR14" s="135"/>
      <c r="CS14" s="135"/>
      <c r="CT14" s="135"/>
      <c r="CU14" s="136"/>
      <c r="CV14" s="137"/>
      <c r="CW14" s="135"/>
      <c r="CX14" s="135"/>
      <c r="CY14" s="135"/>
      <c r="CZ14" s="135"/>
      <c r="DA14" s="135"/>
      <c r="DB14" s="135"/>
      <c r="DC14" s="135"/>
      <c r="DD14" s="135"/>
      <c r="DE14" s="136"/>
      <c r="DF14" s="137" t="s">
        <v>270</v>
      </c>
      <c r="DG14" s="135"/>
      <c r="DH14" s="135"/>
      <c r="DI14" s="135"/>
      <c r="DJ14" s="135"/>
      <c r="DK14" s="135"/>
      <c r="DL14" s="135"/>
      <c r="DM14" s="135"/>
      <c r="DN14" s="135"/>
      <c r="DO14" s="136"/>
      <c r="DP14" s="137"/>
      <c r="DQ14" s="135"/>
      <c r="DR14" s="135"/>
      <c r="DS14" s="135"/>
      <c r="DT14" s="135"/>
      <c r="DU14" s="135"/>
      <c r="DV14" s="135"/>
      <c r="DW14" s="135"/>
      <c r="DX14" s="135"/>
      <c r="DY14" s="136"/>
      <c r="DZ14" s="131">
        <v>1875421</v>
      </c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342"/>
      <c r="EM14" s="131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342"/>
      <c r="EZ14" s="131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342"/>
      <c r="FM14" s="131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3"/>
    </row>
    <row r="15" spans="1:181" ht="24" customHeight="1">
      <c r="A15" s="137"/>
      <c r="B15" s="135"/>
      <c r="C15" s="135"/>
      <c r="D15" s="135"/>
      <c r="E15" s="135"/>
      <c r="F15" s="135"/>
      <c r="G15" s="135"/>
      <c r="H15" s="136"/>
      <c r="I15" s="159" t="s">
        <v>351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34" t="s">
        <v>347</v>
      </c>
      <c r="CO15" s="135"/>
      <c r="CP15" s="135"/>
      <c r="CQ15" s="135"/>
      <c r="CR15" s="135"/>
      <c r="CS15" s="135"/>
      <c r="CT15" s="135"/>
      <c r="CU15" s="136"/>
      <c r="CV15" s="137"/>
      <c r="CW15" s="135"/>
      <c r="CX15" s="135"/>
      <c r="CY15" s="135"/>
      <c r="CZ15" s="135"/>
      <c r="DA15" s="135"/>
      <c r="DB15" s="135"/>
      <c r="DC15" s="135"/>
      <c r="DD15" s="135"/>
      <c r="DE15" s="136"/>
      <c r="DF15" s="137" t="s">
        <v>269</v>
      </c>
      <c r="DG15" s="135"/>
      <c r="DH15" s="135"/>
      <c r="DI15" s="135"/>
      <c r="DJ15" s="135"/>
      <c r="DK15" s="135"/>
      <c r="DL15" s="135"/>
      <c r="DM15" s="135"/>
      <c r="DN15" s="135"/>
      <c r="DO15" s="136"/>
      <c r="DP15" s="137"/>
      <c r="DQ15" s="135"/>
      <c r="DR15" s="135"/>
      <c r="DS15" s="135"/>
      <c r="DT15" s="135"/>
      <c r="DU15" s="135"/>
      <c r="DV15" s="135"/>
      <c r="DW15" s="135"/>
      <c r="DX15" s="135"/>
      <c r="DY15" s="136"/>
      <c r="DZ15" s="131">
        <v>6995.4</v>
      </c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342"/>
      <c r="EM15" s="131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342"/>
      <c r="EZ15" s="131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342"/>
      <c r="FM15" s="131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3"/>
    </row>
    <row r="16" spans="1:181" ht="24" customHeight="1">
      <c r="A16" s="137"/>
      <c r="B16" s="135"/>
      <c r="C16" s="135"/>
      <c r="D16" s="135"/>
      <c r="E16" s="135"/>
      <c r="F16" s="135"/>
      <c r="G16" s="135"/>
      <c r="H16" s="136"/>
      <c r="I16" s="159" t="s">
        <v>350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34" t="s">
        <v>349</v>
      </c>
      <c r="CO16" s="135"/>
      <c r="CP16" s="135"/>
      <c r="CQ16" s="135"/>
      <c r="CR16" s="135"/>
      <c r="CS16" s="135"/>
      <c r="CT16" s="135"/>
      <c r="CU16" s="136"/>
      <c r="CV16" s="137"/>
      <c r="CW16" s="135"/>
      <c r="CX16" s="135"/>
      <c r="CY16" s="135"/>
      <c r="CZ16" s="135"/>
      <c r="DA16" s="135"/>
      <c r="DB16" s="135"/>
      <c r="DC16" s="135"/>
      <c r="DD16" s="135"/>
      <c r="DE16" s="136"/>
      <c r="DF16" s="137" t="s">
        <v>269</v>
      </c>
      <c r="DG16" s="135"/>
      <c r="DH16" s="135"/>
      <c r="DI16" s="135"/>
      <c r="DJ16" s="135"/>
      <c r="DK16" s="135"/>
      <c r="DL16" s="135"/>
      <c r="DM16" s="135"/>
      <c r="DN16" s="135"/>
      <c r="DO16" s="136"/>
      <c r="DP16" s="137"/>
      <c r="DQ16" s="135"/>
      <c r="DR16" s="135"/>
      <c r="DS16" s="135"/>
      <c r="DT16" s="135"/>
      <c r="DU16" s="135"/>
      <c r="DV16" s="135"/>
      <c r="DW16" s="135"/>
      <c r="DX16" s="135"/>
      <c r="DY16" s="136"/>
      <c r="DZ16" s="131">
        <v>16863</v>
      </c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342"/>
      <c r="EM16" s="131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342"/>
      <c r="EZ16" s="131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342"/>
      <c r="FM16" s="131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3"/>
    </row>
    <row r="17" spans="1:181" ht="24" customHeight="1">
      <c r="A17" s="137"/>
      <c r="B17" s="135"/>
      <c r="C17" s="135"/>
      <c r="D17" s="135"/>
      <c r="E17" s="135"/>
      <c r="F17" s="135"/>
      <c r="G17" s="135"/>
      <c r="H17" s="136"/>
      <c r="I17" s="159" t="s">
        <v>166</v>
      </c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34" t="s">
        <v>332</v>
      </c>
      <c r="CO17" s="135"/>
      <c r="CP17" s="135"/>
      <c r="CQ17" s="135"/>
      <c r="CR17" s="135"/>
      <c r="CS17" s="135"/>
      <c r="CT17" s="135"/>
      <c r="CU17" s="136"/>
      <c r="CV17" s="137"/>
      <c r="CW17" s="135"/>
      <c r="CX17" s="135"/>
      <c r="CY17" s="135"/>
      <c r="CZ17" s="135"/>
      <c r="DA17" s="135"/>
      <c r="DB17" s="135"/>
      <c r="DC17" s="135"/>
      <c r="DD17" s="135"/>
      <c r="DE17" s="136"/>
      <c r="DF17" s="137"/>
      <c r="DG17" s="135"/>
      <c r="DH17" s="135"/>
      <c r="DI17" s="135"/>
      <c r="DJ17" s="135"/>
      <c r="DK17" s="135"/>
      <c r="DL17" s="135"/>
      <c r="DM17" s="135"/>
      <c r="DN17" s="135"/>
      <c r="DO17" s="136"/>
      <c r="DP17" s="137"/>
      <c r="DQ17" s="135"/>
      <c r="DR17" s="135"/>
      <c r="DS17" s="135"/>
      <c r="DT17" s="135"/>
      <c r="DU17" s="135"/>
      <c r="DV17" s="135"/>
      <c r="DW17" s="135"/>
      <c r="DX17" s="135"/>
      <c r="DY17" s="136"/>
      <c r="DZ17" s="131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342"/>
      <c r="EM17" s="131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342"/>
      <c r="EZ17" s="131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342"/>
      <c r="FM17" s="131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3"/>
    </row>
    <row r="18" spans="1:181" ht="24" customHeight="1">
      <c r="A18" s="137" t="s">
        <v>329</v>
      </c>
      <c r="B18" s="135"/>
      <c r="C18" s="135"/>
      <c r="D18" s="135"/>
      <c r="E18" s="135"/>
      <c r="F18" s="135"/>
      <c r="G18" s="135"/>
      <c r="H18" s="136"/>
      <c r="I18" s="159" t="s">
        <v>333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34" t="s">
        <v>334</v>
      </c>
      <c r="CO18" s="135"/>
      <c r="CP18" s="135"/>
      <c r="CQ18" s="135"/>
      <c r="CR18" s="135"/>
      <c r="CS18" s="135"/>
      <c r="CT18" s="135"/>
      <c r="CU18" s="136"/>
      <c r="CV18" s="137" t="s">
        <v>44</v>
      </c>
      <c r="CW18" s="135"/>
      <c r="CX18" s="135"/>
      <c r="CY18" s="135"/>
      <c r="CZ18" s="135"/>
      <c r="DA18" s="135"/>
      <c r="DB18" s="135"/>
      <c r="DC18" s="135"/>
      <c r="DD18" s="135"/>
      <c r="DE18" s="136"/>
      <c r="DF18" s="137" t="s">
        <v>44</v>
      </c>
      <c r="DG18" s="135"/>
      <c r="DH18" s="135"/>
      <c r="DI18" s="135"/>
      <c r="DJ18" s="135"/>
      <c r="DK18" s="135"/>
      <c r="DL18" s="135"/>
      <c r="DM18" s="135"/>
      <c r="DN18" s="135"/>
      <c r="DO18" s="136"/>
      <c r="DP18" s="137" t="s">
        <v>44</v>
      </c>
      <c r="DQ18" s="135"/>
      <c r="DR18" s="135"/>
      <c r="DS18" s="135"/>
      <c r="DT18" s="135"/>
      <c r="DU18" s="135"/>
      <c r="DV18" s="135"/>
      <c r="DW18" s="135"/>
      <c r="DX18" s="135"/>
      <c r="DY18" s="136"/>
      <c r="DZ18" s="131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342"/>
      <c r="EM18" s="131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342"/>
      <c r="EZ18" s="131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342"/>
      <c r="FM18" s="131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3"/>
    </row>
    <row r="19" spans="1:181" ht="24" customHeight="1">
      <c r="A19" s="137" t="s">
        <v>197</v>
      </c>
      <c r="B19" s="135"/>
      <c r="C19" s="135"/>
      <c r="D19" s="135"/>
      <c r="E19" s="135"/>
      <c r="F19" s="135"/>
      <c r="G19" s="135"/>
      <c r="H19" s="136"/>
      <c r="I19" s="159" t="s">
        <v>201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34" t="s">
        <v>199</v>
      </c>
      <c r="CO19" s="135"/>
      <c r="CP19" s="135"/>
      <c r="CQ19" s="135"/>
      <c r="CR19" s="135"/>
      <c r="CS19" s="135"/>
      <c r="CT19" s="135"/>
      <c r="CU19" s="136"/>
      <c r="CV19" s="137" t="s">
        <v>44</v>
      </c>
      <c r="CW19" s="135"/>
      <c r="CX19" s="135"/>
      <c r="CY19" s="135"/>
      <c r="CZ19" s="135"/>
      <c r="DA19" s="135"/>
      <c r="DB19" s="135"/>
      <c r="DC19" s="135"/>
      <c r="DD19" s="135"/>
      <c r="DE19" s="136"/>
      <c r="DF19" s="137"/>
      <c r="DG19" s="135"/>
      <c r="DH19" s="135"/>
      <c r="DI19" s="135"/>
      <c r="DJ19" s="135"/>
      <c r="DK19" s="135"/>
      <c r="DL19" s="135"/>
      <c r="DM19" s="135"/>
      <c r="DN19" s="135"/>
      <c r="DO19" s="136"/>
      <c r="DP19" s="137"/>
      <c r="DQ19" s="135"/>
      <c r="DR19" s="135"/>
      <c r="DS19" s="135"/>
      <c r="DT19" s="135"/>
      <c r="DU19" s="135"/>
      <c r="DV19" s="135"/>
      <c r="DW19" s="135"/>
      <c r="DX19" s="135"/>
      <c r="DY19" s="136"/>
      <c r="DZ19" s="131">
        <f>SUM(DZ20+DZ33+DZ23)</f>
        <v>25418269.63</v>
      </c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342"/>
      <c r="EM19" s="131">
        <f>SUM(EM20+EM33+EM23)</f>
        <v>21227648.31</v>
      </c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342"/>
      <c r="EZ19" s="131">
        <f>SUM(EZ20+EZ33+EZ23)</f>
        <v>21323087.27</v>
      </c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342"/>
      <c r="FM19" s="131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3"/>
    </row>
    <row r="20" spans="1:181" ht="34.5" customHeight="1">
      <c r="A20" s="137" t="s">
        <v>202</v>
      </c>
      <c r="B20" s="135"/>
      <c r="C20" s="135"/>
      <c r="D20" s="135"/>
      <c r="E20" s="135"/>
      <c r="F20" s="135"/>
      <c r="G20" s="135"/>
      <c r="H20" s="136"/>
      <c r="I20" s="241" t="s">
        <v>204</v>
      </c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134" t="s">
        <v>203</v>
      </c>
      <c r="CO20" s="135"/>
      <c r="CP20" s="135"/>
      <c r="CQ20" s="135"/>
      <c r="CR20" s="135"/>
      <c r="CS20" s="135"/>
      <c r="CT20" s="135"/>
      <c r="CU20" s="136"/>
      <c r="CV20" s="137" t="s">
        <v>44</v>
      </c>
      <c r="CW20" s="135"/>
      <c r="CX20" s="135"/>
      <c r="CY20" s="135"/>
      <c r="CZ20" s="135"/>
      <c r="DA20" s="135"/>
      <c r="DB20" s="135"/>
      <c r="DC20" s="135"/>
      <c r="DD20" s="135"/>
      <c r="DE20" s="136"/>
      <c r="DF20" s="137"/>
      <c r="DG20" s="135"/>
      <c r="DH20" s="135"/>
      <c r="DI20" s="135"/>
      <c r="DJ20" s="135"/>
      <c r="DK20" s="135"/>
      <c r="DL20" s="135"/>
      <c r="DM20" s="135"/>
      <c r="DN20" s="135"/>
      <c r="DO20" s="136"/>
      <c r="DP20" s="137"/>
      <c r="DQ20" s="135"/>
      <c r="DR20" s="135"/>
      <c r="DS20" s="135"/>
      <c r="DT20" s="135"/>
      <c r="DU20" s="135"/>
      <c r="DV20" s="135"/>
      <c r="DW20" s="135"/>
      <c r="DX20" s="135"/>
      <c r="DY20" s="136"/>
      <c r="DZ20" s="131">
        <f>SUM(DZ21)</f>
        <v>18837662.93</v>
      </c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342"/>
      <c r="EM20" s="131">
        <f>SUM(EM21)</f>
        <v>20919248.31</v>
      </c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342"/>
      <c r="EZ20" s="131">
        <f>SUM(EZ21)</f>
        <v>21014687.27</v>
      </c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342"/>
      <c r="FM20" s="131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3"/>
    </row>
    <row r="21" spans="1:181" ht="24" customHeight="1">
      <c r="A21" s="137" t="s">
        <v>205</v>
      </c>
      <c r="B21" s="135"/>
      <c r="C21" s="135"/>
      <c r="D21" s="135"/>
      <c r="E21" s="135"/>
      <c r="F21" s="135"/>
      <c r="G21" s="135"/>
      <c r="H21" s="136"/>
      <c r="I21" s="192" t="s">
        <v>206</v>
      </c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34" t="s">
        <v>207</v>
      </c>
      <c r="CO21" s="135"/>
      <c r="CP21" s="135"/>
      <c r="CQ21" s="135"/>
      <c r="CR21" s="135"/>
      <c r="CS21" s="135"/>
      <c r="CT21" s="135"/>
      <c r="CU21" s="136"/>
      <c r="CV21" s="137" t="s">
        <v>44</v>
      </c>
      <c r="CW21" s="135"/>
      <c r="CX21" s="135"/>
      <c r="CY21" s="135"/>
      <c r="CZ21" s="135"/>
      <c r="DA21" s="135"/>
      <c r="DB21" s="135"/>
      <c r="DC21" s="135"/>
      <c r="DD21" s="135"/>
      <c r="DE21" s="136"/>
      <c r="DF21" s="137"/>
      <c r="DG21" s="135"/>
      <c r="DH21" s="135"/>
      <c r="DI21" s="135"/>
      <c r="DJ21" s="135"/>
      <c r="DK21" s="135"/>
      <c r="DL21" s="135"/>
      <c r="DM21" s="135"/>
      <c r="DN21" s="135"/>
      <c r="DO21" s="136"/>
      <c r="DP21" s="137"/>
      <c r="DQ21" s="135"/>
      <c r="DR21" s="135"/>
      <c r="DS21" s="135"/>
      <c r="DT21" s="135"/>
      <c r="DU21" s="135"/>
      <c r="DV21" s="135"/>
      <c r="DW21" s="135"/>
      <c r="DX21" s="135"/>
      <c r="DY21" s="136"/>
      <c r="DZ21" s="343">
        <v>18837662.93</v>
      </c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342"/>
      <c r="EM21" s="343">
        <f>18000+332952.95+296107.3+610263+17854759.88+62544+2026663.6-308400+26357.58</f>
        <v>20919248.31</v>
      </c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342"/>
      <c r="EZ21" s="343">
        <f>18000+346271.07+296107.3+610263+17854759.88+62544+2107730.14-308400+27411.88</f>
        <v>21014687.27</v>
      </c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342"/>
      <c r="FM21" s="131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3"/>
    </row>
    <row r="22" spans="1:181" ht="12.75" customHeight="1">
      <c r="A22" s="137" t="s">
        <v>208</v>
      </c>
      <c r="B22" s="135"/>
      <c r="C22" s="135"/>
      <c r="D22" s="135"/>
      <c r="E22" s="135"/>
      <c r="F22" s="135"/>
      <c r="G22" s="135"/>
      <c r="H22" s="136"/>
      <c r="I22" s="192" t="s">
        <v>209</v>
      </c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34" t="s">
        <v>210</v>
      </c>
      <c r="CO22" s="135"/>
      <c r="CP22" s="135"/>
      <c r="CQ22" s="135"/>
      <c r="CR22" s="135"/>
      <c r="CS22" s="135"/>
      <c r="CT22" s="135"/>
      <c r="CU22" s="136"/>
      <c r="CV22" s="137" t="s">
        <v>44</v>
      </c>
      <c r="CW22" s="135"/>
      <c r="CX22" s="135"/>
      <c r="CY22" s="135"/>
      <c r="CZ22" s="135"/>
      <c r="DA22" s="135"/>
      <c r="DB22" s="135"/>
      <c r="DC22" s="135"/>
      <c r="DD22" s="135"/>
      <c r="DE22" s="136"/>
      <c r="DF22" s="137"/>
      <c r="DG22" s="135"/>
      <c r="DH22" s="135"/>
      <c r="DI22" s="135"/>
      <c r="DJ22" s="135"/>
      <c r="DK22" s="135"/>
      <c r="DL22" s="135"/>
      <c r="DM22" s="135"/>
      <c r="DN22" s="135"/>
      <c r="DO22" s="136"/>
      <c r="DP22" s="137"/>
      <c r="DQ22" s="135"/>
      <c r="DR22" s="135"/>
      <c r="DS22" s="135"/>
      <c r="DT22" s="135"/>
      <c r="DU22" s="135"/>
      <c r="DV22" s="135"/>
      <c r="DW22" s="135"/>
      <c r="DX22" s="135"/>
      <c r="DY22" s="136"/>
      <c r="DZ22" s="131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342"/>
      <c r="EM22" s="131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342"/>
      <c r="EZ22" s="131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342"/>
      <c r="FM22" s="131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3"/>
    </row>
    <row r="23" spans="1:181" ht="24" customHeight="1">
      <c r="A23" s="137" t="s">
        <v>211</v>
      </c>
      <c r="B23" s="135"/>
      <c r="C23" s="135"/>
      <c r="D23" s="135"/>
      <c r="E23" s="135"/>
      <c r="F23" s="135"/>
      <c r="G23" s="135"/>
      <c r="H23" s="136"/>
      <c r="I23" s="241" t="s">
        <v>212</v>
      </c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134" t="s">
        <v>213</v>
      </c>
      <c r="CO23" s="135"/>
      <c r="CP23" s="135"/>
      <c r="CQ23" s="135"/>
      <c r="CR23" s="135"/>
      <c r="CS23" s="135"/>
      <c r="CT23" s="135"/>
      <c r="CU23" s="136"/>
      <c r="CV23" s="137" t="s">
        <v>44</v>
      </c>
      <c r="CW23" s="135"/>
      <c r="CX23" s="135"/>
      <c r="CY23" s="135"/>
      <c r="CZ23" s="135"/>
      <c r="DA23" s="135"/>
      <c r="DB23" s="135"/>
      <c r="DC23" s="135"/>
      <c r="DD23" s="135"/>
      <c r="DE23" s="136"/>
      <c r="DF23" s="137"/>
      <c r="DG23" s="135"/>
      <c r="DH23" s="135"/>
      <c r="DI23" s="135"/>
      <c r="DJ23" s="135"/>
      <c r="DK23" s="135"/>
      <c r="DL23" s="135"/>
      <c r="DM23" s="135"/>
      <c r="DN23" s="135"/>
      <c r="DO23" s="136"/>
      <c r="DP23" s="137"/>
      <c r="DQ23" s="135"/>
      <c r="DR23" s="135"/>
      <c r="DS23" s="135"/>
      <c r="DT23" s="135"/>
      <c r="DU23" s="135"/>
      <c r="DV23" s="135"/>
      <c r="DW23" s="135"/>
      <c r="DX23" s="135"/>
      <c r="DY23" s="136"/>
      <c r="DZ23" s="131">
        <f>SUM(DZ24)</f>
        <v>5449634.66</v>
      </c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342"/>
      <c r="EM23" s="131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342"/>
      <c r="EZ23" s="131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342"/>
      <c r="FM23" s="131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3"/>
    </row>
    <row r="24" spans="1:181" ht="24" customHeight="1">
      <c r="A24" s="137" t="s">
        <v>214</v>
      </c>
      <c r="B24" s="135"/>
      <c r="C24" s="135"/>
      <c r="D24" s="135"/>
      <c r="E24" s="135"/>
      <c r="F24" s="135"/>
      <c r="G24" s="135"/>
      <c r="H24" s="136"/>
      <c r="I24" s="192" t="s">
        <v>206</v>
      </c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34" t="s">
        <v>215</v>
      </c>
      <c r="CO24" s="135"/>
      <c r="CP24" s="135"/>
      <c r="CQ24" s="135"/>
      <c r="CR24" s="135"/>
      <c r="CS24" s="135"/>
      <c r="CT24" s="135"/>
      <c r="CU24" s="136"/>
      <c r="CV24" s="137" t="s">
        <v>44</v>
      </c>
      <c r="CW24" s="135"/>
      <c r="CX24" s="135"/>
      <c r="CY24" s="135"/>
      <c r="CZ24" s="135"/>
      <c r="DA24" s="135"/>
      <c r="DB24" s="135"/>
      <c r="DC24" s="135"/>
      <c r="DD24" s="135"/>
      <c r="DE24" s="136"/>
      <c r="DF24" s="137"/>
      <c r="DG24" s="135"/>
      <c r="DH24" s="135"/>
      <c r="DI24" s="135"/>
      <c r="DJ24" s="135"/>
      <c r="DK24" s="135"/>
      <c r="DL24" s="135"/>
      <c r="DM24" s="135"/>
      <c r="DN24" s="135"/>
      <c r="DO24" s="136"/>
      <c r="DP24" s="137"/>
      <c r="DQ24" s="135"/>
      <c r="DR24" s="135"/>
      <c r="DS24" s="135"/>
      <c r="DT24" s="135"/>
      <c r="DU24" s="135"/>
      <c r="DV24" s="135"/>
      <c r="DW24" s="135"/>
      <c r="DX24" s="135"/>
      <c r="DY24" s="136"/>
      <c r="DZ24" s="131">
        <f>5041692+50000+26500+331442.66</f>
        <v>5449634.66</v>
      </c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342"/>
      <c r="EM24" s="131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342"/>
      <c r="EZ24" s="131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342"/>
      <c r="FM24" s="131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3"/>
    </row>
    <row r="25" spans="1:181" ht="12" customHeight="1">
      <c r="A25" s="137"/>
      <c r="B25" s="135"/>
      <c r="C25" s="135"/>
      <c r="D25" s="135"/>
      <c r="E25" s="135"/>
      <c r="F25" s="135"/>
      <c r="G25" s="135"/>
      <c r="H25" s="136"/>
      <c r="I25" s="192" t="s">
        <v>166</v>
      </c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34" t="s">
        <v>335</v>
      </c>
      <c r="CO25" s="135"/>
      <c r="CP25" s="135"/>
      <c r="CQ25" s="135"/>
      <c r="CR25" s="135"/>
      <c r="CS25" s="135"/>
      <c r="CT25" s="135"/>
      <c r="CU25" s="136"/>
      <c r="CV25" s="137" t="s">
        <v>44</v>
      </c>
      <c r="CW25" s="135"/>
      <c r="CX25" s="135"/>
      <c r="CY25" s="135"/>
      <c r="CZ25" s="135"/>
      <c r="DA25" s="135"/>
      <c r="DB25" s="135"/>
      <c r="DC25" s="135"/>
      <c r="DD25" s="135"/>
      <c r="DE25" s="136"/>
      <c r="DF25" s="137"/>
      <c r="DG25" s="135"/>
      <c r="DH25" s="135"/>
      <c r="DI25" s="135"/>
      <c r="DJ25" s="135"/>
      <c r="DK25" s="135"/>
      <c r="DL25" s="135"/>
      <c r="DM25" s="135"/>
      <c r="DN25" s="135"/>
      <c r="DO25" s="136"/>
      <c r="DP25" s="137"/>
      <c r="DQ25" s="135"/>
      <c r="DR25" s="135"/>
      <c r="DS25" s="135"/>
      <c r="DT25" s="135"/>
      <c r="DU25" s="135"/>
      <c r="DV25" s="135"/>
      <c r="DW25" s="135"/>
      <c r="DX25" s="135"/>
      <c r="DY25" s="136"/>
      <c r="DZ25" s="131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342"/>
      <c r="EM25" s="131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342"/>
      <c r="EZ25" s="131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342"/>
      <c r="FM25" s="131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3"/>
    </row>
    <row r="26" spans="1:181" ht="12.75" customHeight="1">
      <c r="A26" s="137" t="s">
        <v>216</v>
      </c>
      <c r="B26" s="135"/>
      <c r="C26" s="135"/>
      <c r="D26" s="135"/>
      <c r="E26" s="135"/>
      <c r="F26" s="135"/>
      <c r="G26" s="135"/>
      <c r="H26" s="136"/>
      <c r="I26" s="192" t="s">
        <v>209</v>
      </c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34" t="s">
        <v>217</v>
      </c>
      <c r="CO26" s="135"/>
      <c r="CP26" s="135"/>
      <c r="CQ26" s="135"/>
      <c r="CR26" s="135"/>
      <c r="CS26" s="135"/>
      <c r="CT26" s="135"/>
      <c r="CU26" s="136"/>
      <c r="CV26" s="137" t="s">
        <v>44</v>
      </c>
      <c r="CW26" s="135"/>
      <c r="CX26" s="135"/>
      <c r="CY26" s="135"/>
      <c r="CZ26" s="135"/>
      <c r="DA26" s="135"/>
      <c r="DB26" s="135"/>
      <c r="DC26" s="135"/>
      <c r="DD26" s="135"/>
      <c r="DE26" s="136"/>
      <c r="DF26" s="137"/>
      <c r="DG26" s="135"/>
      <c r="DH26" s="135"/>
      <c r="DI26" s="135"/>
      <c r="DJ26" s="135"/>
      <c r="DK26" s="135"/>
      <c r="DL26" s="135"/>
      <c r="DM26" s="135"/>
      <c r="DN26" s="135"/>
      <c r="DO26" s="136"/>
      <c r="DP26" s="137"/>
      <c r="DQ26" s="135"/>
      <c r="DR26" s="135"/>
      <c r="DS26" s="135"/>
      <c r="DT26" s="135"/>
      <c r="DU26" s="135"/>
      <c r="DV26" s="135"/>
      <c r="DW26" s="135"/>
      <c r="DX26" s="135"/>
      <c r="DY26" s="136"/>
      <c r="DZ26" s="131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342"/>
      <c r="EM26" s="131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342"/>
      <c r="EZ26" s="131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342"/>
      <c r="FM26" s="131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3"/>
    </row>
    <row r="27" spans="1:181" ht="12.75" customHeight="1">
      <c r="A27" s="137" t="s">
        <v>218</v>
      </c>
      <c r="B27" s="135"/>
      <c r="C27" s="135"/>
      <c r="D27" s="135"/>
      <c r="E27" s="135"/>
      <c r="F27" s="135"/>
      <c r="G27" s="135"/>
      <c r="H27" s="136"/>
      <c r="I27" s="241" t="s">
        <v>219</v>
      </c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134" t="s">
        <v>220</v>
      </c>
      <c r="CO27" s="135"/>
      <c r="CP27" s="135"/>
      <c r="CQ27" s="135"/>
      <c r="CR27" s="135"/>
      <c r="CS27" s="135"/>
      <c r="CT27" s="135"/>
      <c r="CU27" s="136"/>
      <c r="CV27" s="137" t="s">
        <v>44</v>
      </c>
      <c r="CW27" s="135"/>
      <c r="CX27" s="135"/>
      <c r="CY27" s="135"/>
      <c r="CZ27" s="135"/>
      <c r="DA27" s="135"/>
      <c r="DB27" s="135"/>
      <c r="DC27" s="135"/>
      <c r="DD27" s="135"/>
      <c r="DE27" s="136"/>
      <c r="DF27" s="137"/>
      <c r="DG27" s="135"/>
      <c r="DH27" s="135"/>
      <c r="DI27" s="135"/>
      <c r="DJ27" s="135"/>
      <c r="DK27" s="135"/>
      <c r="DL27" s="135"/>
      <c r="DM27" s="135"/>
      <c r="DN27" s="135"/>
      <c r="DO27" s="136"/>
      <c r="DP27" s="137"/>
      <c r="DQ27" s="135"/>
      <c r="DR27" s="135"/>
      <c r="DS27" s="135"/>
      <c r="DT27" s="135"/>
      <c r="DU27" s="135"/>
      <c r="DV27" s="135"/>
      <c r="DW27" s="135"/>
      <c r="DX27" s="135"/>
      <c r="DY27" s="136"/>
      <c r="DZ27" s="131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342"/>
      <c r="EM27" s="131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342"/>
      <c r="EZ27" s="131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342"/>
      <c r="FM27" s="131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3"/>
    </row>
    <row r="28" spans="1:181" ht="12.75" customHeight="1">
      <c r="A28" s="137"/>
      <c r="B28" s="135"/>
      <c r="C28" s="135"/>
      <c r="D28" s="135"/>
      <c r="E28" s="135"/>
      <c r="F28" s="135"/>
      <c r="G28" s="135"/>
      <c r="H28" s="136"/>
      <c r="I28" s="241" t="s">
        <v>166</v>
      </c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134" t="s">
        <v>336</v>
      </c>
      <c r="CO28" s="135"/>
      <c r="CP28" s="135"/>
      <c r="CQ28" s="135"/>
      <c r="CR28" s="135"/>
      <c r="CS28" s="135"/>
      <c r="CT28" s="135"/>
      <c r="CU28" s="136"/>
      <c r="CV28" s="137" t="s">
        <v>44</v>
      </c>
      <c r="CW28" s="135"/>
      <c r="CX28" s="135"/>
      <c r="CY28" s="135"/>
      <c r="CZ28" s="135"/>
      <c r="DA28" s="135"/>
      <c r="DB28" s="135"/>
      <c r="DC28" s="135"/>
      <c r="DD28" s="135"/>
      <c r="DE28" s="136"/>
      <c r="DF28" s="137"/>
      <c r="DG28" s="135"/>
      <c r="DH28" s="135"/>
      <c r="DI28" s="135"/>
      <c r="DJ28" s="135"/>
      <c r="DK28" s="135"/>
      <c r="DL28" s="135"/>
      <c r="DM28" s="135"/>
      <c r="DN28" s="135"/>
      <c r="DO28" s="136"/>
      <c r="DP28" s="137"/>
      <c r="DQ28" s="135"/>
      <c r="DR28" s="135"/>
      <c r="DS28" s="135"/>
      <c r="DT28" s="135"/>
      <c r="DU28" s="135"/>
      <c r="DV28" s="135"/>
      <c r="DW28" s="135"/>
      <c r="DX28" s="135"/>
      <c r="DY28" s="136"/>
      <c r="DZ28" s="131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342"/>
      <c r="EM28" s="131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342"/>
      <c r="EZ28" s="131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342"/>
      <c r="FM28" s="131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3"/>
    </row>
    <row r="29" spans="1:181" ht="12.75" customHeight="1">
      <c r="A29" s="137"/>
      <c r="B29" s="135"/>
      <c r="C29" s="135"/>
      <c r="D29" s="135"/>
      <c r="E29" s="135"/>
      <c r="F29" s="135"/>
      <c r="G29" s="135"/>
      <c r="H29" s="136"/>
      <c r="I29" s="241" t="s">
        <v>166</v>
      </c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134" t="s">
        <v>337</v>
      </c>
      <c r="CO29" s="135"/>
      <c r="CP29" s="135"/>
      <c r="CQ29" s="135"/>
      <c r="CR29" s="135"/>
      <c r="CS29" s="135"/>
      <c r="CT29" s="135"/>
      <c r="CU29" s="136"/>
      <c r="CV29" s="137" t="s">
        <v>44</v>
      </c>
      <c r="CW29" s="135"/>
      <c r="CX29" s="135"/>
      <c r="CY29" s="135"/>
      <c r="CZ29" s="135"/>
      <c r="DA29" s="135"/>
      <c r="DB29" s="135"/>
      <c r="DC29" s="135"/>
      <c r="DD29" s="135"/>
      <c r="DE29" s="136"/>
      <c r="DF29" s="137"/>
      <c r="DG29" s="135"/>
      <c r="DH29" s="135"/>
      <c r="DI29" s="135"/>
      <c r="DJ29" s="135"/>
      <c r="DK29" s="135"/>
      <c r="DL29" s="135"/>
      <c r="DM29" s="135"/>
      <c r="DN29" s="135"/>
      <c r="DO29" s="136"/>
      <c r="DP29" s="137"/>
      <c r="DQ29" s="135"/>
      <c r="DR29" s="135"/>
      <c r="DS29" s="135"/>
      <c r="DT29" s="135"/>
      <c r="DU29" s="135"/>
      <c r="DV29" s="135"/>
      <c r="DW29" s="135"/>
      <c r="DX29" s="135"/>
      <c r="DY29" s="136"/>
      <c r="DZ29" s="131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342"/>
      <c r="EM29" s="131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342"/>
      <c r="EZ29" s="131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342"/>
      <c r="FM29" s="131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3"/>
    </row>
    <row r="30" spans="1:181" ht="12">
      <c r="A30" s="137" t="s">
        <v>221</v>
      </c>
      <c r="B30" s="135"/>
      <c r="C30" s="135"/>
      <c r="D30" s="135"/>
      <c r="E30" s="135"/>
      <c r="F30" s="135"/>
      <c r="G30" s="135"/>
      <c r="H30" s="136"/>
      <c r="I30" s="241" t="s">
        <v>222</v>
      </c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134" t="s">
        <v>223</v>
      </c>
      <c r="CO30" s="135"/>
      <c r="CP30" s="135"/>
      <c r="CQ30" s="135"/>
      <c r="CR30" s="135"/>
      <c r="CS30" s="135"/>
      <c r="CT30" s="135"/>
      <c r="CU30" s="136"/>
      <c r="CV30" s="137" t="s">
        <v>44</v>
      </c>
      <c r="CW30" s="135"/>
      <c r="CX30" s="135"/>
      <c r="CY30" s="135"/>
      <c r="CZ30" s="135"/>
      <c r="DA30" s="135"/>
      <c r="DB30" s="135"/>
      <c r="DC30" s="135"/>
      <c r="DD30" s="135"/>
      <c r="DE30" s="136"/>
      <c r="DF30" s="137"/>
      <c r="DG30" s="135"/>
      <c r="DH30" s="135"/>
      <c r="DI30" s="135"/>
      <c r="DJ30" s="135"/>
      <c r="DK30" s="135"/>
      <c r="DL30" s="135"/>
      <c r="DM30" s="135"/>
      <c r="DN30" s="135"/>
      <c r="DO30" s="136"/>
      <c r="DP30" s="137"/>
      <c r="DQ30" s="135"/>
      <c r="DR30" s="135"/>
      <c r="DS30" s="135"/>
      <c r="DT30" s="135"/>
      <c r="DU30" s="135"/>
      <c r="DV30" s="135"/>
      <c r="DW30" s="135"/>
      <c r="DX30" s="135"/>
      <c r="DY30" s="136"/>
      <c r="DZ30" s="131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342"/>
      <c r="EM30" s="131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342"/>
      <c r="EZ30" s="131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342"/>
      <c r="FM30" s="131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3"/>
    </row>
    <row r="31" spans="1:181" ht="24" customHeight="1">
      <c r="A31" s="137" t="s">
        <v>224</v>
      </c>
      <c r="B31" s="135"/>
      <c r="C31" s="135"/>
      <c r="D31" s="135"/>
      <c r="E31" s="135"/>
      <c r="F31" s="135"/>
      <c r="G31" s="135"/>
      <c r="H31" s="136"/>
      <c r="I31" s="192" t="s">
        <v>206</v>
      </c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34" t="s">
        <v>225</v>
      </c>
      <c r="CO31" s="135"/>
      <c r="CP31" s="135"/>
      <c r="CQ31" s="135"/>
      <c r="CR31" s="135"/>
      <c r="CS31" s="135"/>
      <c r="CT31" s="135"/>
      <c r="CU31" s="136"/>
      <c r="CV31" s="137" t="s">
        <v>44</v>
      </c>
      <c r="CW31" s="135"/>
      <c r="CX31" s="135"/>
      <c r="CY31" s="135"/>
      <c r="CZ31" s="135"/>
      <c r="DA31" s="135"/>
      <c r="DB31" s="135"/>
      <c r="DC31" s="135"/>
      <c r="DD31" s="135"/>
      <c r="DE31" s="136"/>
      <c r="DF31" s="137"/>
      <c r="DG31" s="135"/>
      <c r="DH31" s="135"/>
      <c r="DI31" s="135"/>
      <c r="DJ31" s="135"/>
      <c r="DK31" s="135"/>
      <c r="DL31" s="135"/>
      <c r="DM31" s="135"/>
      <c r="DN31" s="135"/>
      <c r="DO31" s="136"/>
      <c r="DP31" s="137"/>
      <c r="DQ31" s="135"/>
      <c r="DR31" s="135"/>
      <c r="DS31" s="135"/>
      <c r="DT31" s="135"/>
      <c r="DU31" s="135"/>
      <c r="DV31" s="135"/>
      <c r="DW31" s="135"/>
      <c r="DX31" s="135"/>
      <c r="DY31" s="136"/>
      <c r="DZ31" s="131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342"/>
      <c r="EM31" s="131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342"/>
      <c r="EZ31" s="131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342"/>
      <c r="FM31" s="131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3"/>
    </row>
    <row r="32" spans="1:181" ht="12.75" customHeight="1">
      <c r="A32" s="137" t="s">
        <v>226</v>
      </c>
      <c r="B32" s="135"/>
      <c r="C32" s="135"/>
      <c r="D32" s="135"/>
      <c r="E32" s="135"/>
      <c r="F32" s="135"/>
      <c r="G32" s="135"/>
      <c r="H32" s="136"/>
      <c r="I32" s="192" t="s">
        <v>209</v>
      </c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34" t="s">
        <v>227</v>
      </c>
      <c r="CO32" s="135"/>
      <c r="CP32" s="135"/>
      <c r="CQ32" s="135"/>
      <c r="CR32" s="135"/>
      <c r="CS32" s="135"/>
      <c r="CT32" s="135"/>
      <c r="CU32" s="136"/>
      <c r="CV32" s="137" t="s">
        <v>44</v>
      </c>
      <c r="CW32" s="135"/>
      <c r="CX32" s="135"/>
      <c r="CY32" s="135"/>
      <c r="CZ32" s="135"/>
      <c r="DA32" s="135"/>
      <c r="DB32" s="135"/>
      <c r="DC32" s="135"/>
      <c r="DD32" s="135"/>
      <c r="DE32" s="136"/>
      <c r="DF32" s="137"/>
      <c r="DG32" s="135"/>
      <c r="DH32" s="135"/>
      <c r="DI32" s="135"/>
      <c r="DJ32" s="135"/>
      <c r="DK32" s="135"/>
      <c r="DL32" s="135"/>
      <c r="DM32" s="135"/>
      <c r="DN32" s="135"/>
      <c r="DO32" s="136"/>
      <c r="DP32" s="137"/>
      <c r="DQ32" s="135"/>
      <c r="DR32" s="135"/>
      <c r="DS32" s="135"/>
      <c r="DT32" s="135"/>
      <c r="DU32" s="135"/>
      <c r="DV32" s="135"/>
      <c r="DW32" s="135"/>
      <c r="DX32" s="135"/>
      <c r="DY32" s="136"/>
      <c r="DZ32" s="131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342"/>
      <c r="EM32" s="131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342"/>
      <c r="EZ32" s="131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342"/>
      <c r="FM32" s="131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3"/>
    </row>
    <row r="33" spans="1:181" ht="12.75" thickBot="1">
      <c r="A33" s="137" t="s">
        <v>228</v>
      </c>
      <c r="B33" s="135"/>
      <c r="C33" s="135"/>
      <c r="D33" s="135"/>
      <c r="E33" s="135"/>
      <c r="F33" s="135"/>
      <c r="G33" s="135"/>
      <c r="H33" s="136"/>
      <c r="I33" s="241" t="s">
        <v>229</v>
      </c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152" t="s">
        <v>230</v>
      </c>
      <c r="CO33" s="153"/>
      <c r="CP33" s="153"/>
      <c r="CQ33" s="153"/>
      <c r="CR33" s="153"/>
      <c r="CS33" s="153"/>
      <c r="CT33" s="153"/>
      <c r="CU33" s="267"/>
      <c r="CV33" s="268" t="s">
        <v>44</v>
      </c>
      <c r="CW33" s="153"/>
      <c r="CX33" s="153"/>
      <c r="CY33" s="153"/>
      <c r="CZ33" s="153"/>
      <c r="DA33" s="153"/>
      <c r="DB33" s="153"/>
      <c r="DC33" s="153"/>
      <c r="DD33" s="153"/>
      <c r="DE33" s="267"/>
      <c r="DF33" s="268"/>
      <c r="DG33" s="153"/>
      <c r="DH33" s="153"/>
      <c r="DI33" s="153"/>
      <c r="DJ33" s="153"/>
      <c r="DK33" s="153"/>
      <c r="DL33" s="153"/>
      <c r="DM33" s="153"/>
      <c r="DN33" s="153"/>
      <c r="DO33" s="267"/>
      <c r="DP33" s="268"/>
      <c r="DQ33" s="153"/>
      <c r="DR33" s="153"/>
      <c r="DS33" s="153"/>
      <c r="DT33" s="153"/>
      <c r="DU33" s="153"/>
      <c r="DV33" s="153"/>
      <c r="DW33" s="153"/>
      <c r="DX33" s="153"/>
      <c r="DY33" s="267"/>
      <c r="DZ33" s="344">
        <f>SUM(DZ34)</f>
        <v>1130972.04</v>
      </c>
      <c r="EA33" s="345"/>
      <c r="EB33" s="345"/>
      <c r="EC33" s="345"/>
      <c r="ED33" s="345"/>
      <c r="EE33" s="345"/>
      <c r="EF33" s="345"/>
      <c r="EG33" s="345"/>
      <c r="EH33" s="345"/>
      <c r="EI33" s="345"/>
      <c r="EJ33" s="345"/>
      <c r="EK33" s="345"/>
      <c r="EL33" s="346"/>
      <c r="EM33" s="344">
        <f>SUM(EM34)</f>
        <v>308399.99999999994</v>
      </c>
      <c r="EN33" s="345"/>
      <c r="EO33" s="345"/>
      <c r="EP33" s="345"/>
      <c r="EQ33" s="345"/>
      <c r="ER33" s="345"/>
      <c r="ES33" s="345"/>
      <c r="ET33" s="345"/>
      <c r="EU33" s="345"/>
      <c r="EV33" s="345"/>
      <c r="EW33" s="345"/>
      <c r="EX33" s="345"/>
      <c r="EY33" s="346"/>
      <c r="EZ33" s="344">
        <f>SUM(EZ34)</f>
        <v>308400</v>
      </c>
      <c r="FA33" s="345"/>
      <c r="FB33" s="345"/>
      <c r="FC33" s="345"/>
      <c r="FD33" s="345"/>
      <c r="FE33" s="345"/>
      <c r="FF33" s="345"/>
      <c r="FG33" s="345"/>
      <c r="FH33" s="345"/>
      <c r="FI33" s="345"/>
      <c r="FJ33" s="345"/>
      <c r="FK33" s="345"/>
      <c r="FL33" s="346"/>
      <c r="FM33" s="344"/>
      <c r="FN33" s="345"/>
      <c r="FO33" s="345"/>
      <c r="FP33" s="345"/>
      <c r="FQ33" s="345"/>
      <c r="FR33" s="345"/>
      <c r="FS33" s="345"/>
      <c r="FT33" s="345"/>
      <c r="FU33" s="345"/>
      <c r="FV33" s="345"/>
      <c r="FW33" s="345"/>
      <c r="FX33" s="345"/>
      <c r="FY33" s="347"/>
    </row>
    <row r="34" spans="1:181" ht="24" customHeight="1" thickBot="1">
      <c r="A34" s="137" t="s">
        <v>231</v>
      </c>
      <c r="B34" s="135"/>
      <c r="C34" s="135"/>
      <c r="D34" s="135"/>
      <c r="E34" s="135"/>
      <c r="F34" s="135"/>
      <c r="G34" s="135"/>
      <c r="H34" s="136"/>
      <c r="I34" s="192" t="s">
        <v>206</v>
      </c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91" t="s">
        <v>232</v>
      </c>
      <c r="CO34" s="92"/>
      <c r="CP34" s="92"/>
      <c r="CQ34" s="92"/>
      <c r="CR34" s="92"/>
      <c r="CS34" s="92"/>
      <c r="CT34" s="92"/>
      <c r="CU34" s="93"/>
      <c r="CV34" s="94" t="s">
        <v>44</v>
      </c>
      <c r="CW34" s="92"/>
      <c r="CX34" s="92"/>
      <c r="CY34" s="92"/>
      <c r="CZ34" s="92"/>
      <c r="DA34" s="92"/>
      <c r="DB34" s="92"/>
      <c r="DC34" s="92"/>
      <c r="DD34" s="92"/>
      <c r="DE34" s="93"/>
      <c r="DF34" s="94"/>
      <c r="DG34" s="92"/>
      <c r="DH34" s="92"/>
      <c r="DI34" s="92"/>
      <c r="DJ34" s="92"/>
      <c r="DK34" s="92"/>
      <c r="DL34" s="92"/>
      <c r="DM34" s="92"/>
      <c r="DN34" s="92"/>
      <c r="DO34" s="93"/>
      <c r="DP34" s="94"/>
      <c r="DQ34" s="92"/>
      <c r="DR34" s="92"/>
      <c r="DS34" s="92"/>
      <c r="DT34" s="92"/>
      <c r="DU34" s="92"/>
      <c r="DV34" s="92"/>
      <c r="DW34" s="92"/>
      <c r="DX34" s="92"/>
      <c r="DY34" s="93"/>
      <c r="DZ34" s="112">
        <v>1130972.04</v>
      </c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338"/>
      <c r="EM34" s="112">
        <f>1044341.85-494395.46-76610.83-12538.68-118800.72-29896.16-3700</f>
        <v>308399.99999999994</v>
      </c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338"/>
      <c r="EZ34" s="112">
        <v>308400</v>
      </c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338"/>
      <c r="FM34" s="112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4"/>
    </row>
    <row r="35" spans="1:181" ht="12" customHeight="1" thickBot="1">
      <c r="A35" s="137"/>
      <c r="B35" s="135"/>
      <c r="C35" s="135"/>
      <c r="D35" s="135"/>
      <c r="E35" s="135"/>
      <c r="F35" s="135"/>
      <c r="G35" s="135"/>
      <c r="H35" s="136"/>
      <c r="I35" s="192" t="s">
        <v>166</v>
      </c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91" t="s">
        <v>338</v>
      </c>
      <c r="CO35" s="92"/>
      <c r="CP35" s="92"/>
      <c r="CQ35" s="92"/>
      <c r="CR35" s="92"/>
      <c r="CS35" s="92"/>
      <c r="CT35" s="92"/>
      <c r="CU35" s="93"/>
      <c r="CV35" s="94" t="s">
        <v>44</v>
      </c>
      <c r="CW35" s="92"/>
      <c r="CX35" s="92"/>
      <c r="CY35" s="92"/>
      <c r="CZ35" s="92"/>
      <c r="DA35" s="92"/>
      <c r="DB35" s="92"/>
      <c r="DC35" s="92"/>
      <c r="DD35" s="92"/>
      <c r="DE35" s="93"/>
      <c r="DF35" s="94"/>
      <c r="DG35" s="92"/>
      <c r="DH35" s="92"/>
      <c r="DI35" s="92"/>
      <c r="DJ35" s="92"/>
      <c r="DK35" s="92"/>
      <c r="DL35" s="92"/>
      <c r="DM35" s="92"/>
      <c r="DN35" s="92"/>
      <c r="DO35" s="93"/>
      <c r="DP35" s="94"/>
      <c r="DQ35" s="92"/>
      <c r="DR35" s="92"/>
      <c r="DS35" s="92"/>
      <c r="DT35" s="92"/>
      <c r="DU35" s="92"/>
      <c r="DV35" s="92"/>
      <c r="DW35" s="92"/>
      <c r="DX35" s="92"/>
      <c r="DY35" s="93"/>
      <c r="DZ35" s="112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338"/>
      <c r="EM35" s="112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338"/>
      <c r="EZ35" s="112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338"/>
      <c r="FM35" s="112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4"/>
    </row>
    <row r="36" spans="1:181" ht="12" customHeight="1">
      <c r="A36" s="137"/>
      <c r="B36" s="135"/>
      <c r="C36" s="135"/>
      <c r="D36" s="135"/>
      <c r="E36" s="135"/>
      <c r="F36" s="135"/>
      <c r="G36" s="135"/>
      <c r="H36" s="136"/>
      <c r="I36" s="192" t="s">
        <v>166</v>
      </c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91" t="s">
        <v>339</v>
      </c>
      <c r="CO36" s="92"/>
      <c r="CP36" s="92"/>
      <c r="CQ36" s="92"/>
      <c r="CR36" s="92"/>
      <c r="CS36" s="92"/>
      <c r="CT36" s="92"/>
      <c r="CU36" s="93"/>
      <c r="CV36" s="94" t="s">
        <v>44</v>
      </c>
      <c r="CW36" s="92"/>
      <c r="CX36" s="92"/>
      <c r="CY36" s="92"/>
      <c r="CZ36" s="92"/>
      <c r="DA36" s="92"/>
      <c r="DB36" s="92"/>
      <c r="DC36" s="92"/>
      <c r="DD36" s="92"/>
      <c r="DE36" s="93"/>
      <c r="DF36" s="94"/>
      <c r="DG36" s="92"/>
      <c r="DH36" s="92"/>
      <c r="DI36" s="92"/>
      <c r="DJ36" s="92"/>
      <c r="DK36" s="92"/>
      <c r="DL36" s="92"/>
      <c r="DM36" s="92"/>
      <c r="DN36" s="92"/>
      <c r="DO36" s="93"/>
      <c r="DP36" s="94"/>
      <c r="DQ36" s="92"/>
      <c r="DR36" s="92"/>
      <c r="DS36" s="92"/>
      <c r="DT36" s="92"/>
      <c r="DU36" s="92"/>
      <c r="DV36" s="92"/>
      <c r="DW36" s="92"/>
      <c r="DX36" s="92"/>
      <c r="DY36" s="93"/>
      <c r="DZ36" s="112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338"/>
      <c r="EM36" s="112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338"/>
      <c r="EZ36" s="112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338"/>
      <c r="FM36" s="112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4"/>
    </row>
    <row r="37" spans="1:181" ht="12">
      <c r="A37" s="137" t="s">
        <v>233</v>
      </c>
      <c r="B37" s="135"/>
      <c r="C37" s="135"/>
      <c r="D37" s="135"/>
      <c r="E37" s="135"/>
      <c r="F37" s="135"/>
      <c r="G37" s="135"/>
      <c r="H37" s="136"/>
      <c r="I37" s="192" t="s">
        <v>234</v>
      </c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34" t="s">
        <v>235</v>
      </c>
      <c r="CO37" s="135"/>
      <c r="CP37" s="135"/>
      <c r="CQ37" s="135"/>
      <c r="CR37" s="135"/>
      <c r="CS37" s="135"/>
      <c r="CT37" s="135"/>
      <c r="CU37" s="136"/>
      <c r="CV37" s="137" t="s">
        <v>44</v>
      </c>
      <c r="CW37" s="135"/>
      <c r="CX37" s="135"/>
      <c r="CY37" s="135"/>
      <c r="CZ37" s="135"/>
      <c r="DA37" s="135"/>
      <c r="DB37" s="135"/>
      <c r="DC37" s="135"/>
      <c r="DD37" s="135"/>
      <c r="DE37" s="136"/>
      <c r="DF37" s="137"/>
      <c r="DG37" s="135"/>
      <c r="DH37" s="135"/>
      <c r="DI37" s="135"/>
      <c r="DJ37" s="135"/>
      <c r="DK37" s="135"/>
      <c r="DL37" s="135"/>
      <c r="DM37" s="135"/>
      <c r="DN37" s="135"/>
      <c r="DO37" s="136"/>
      <c r="DP37" s="137"/>
      <c r="DQ37" s="135"/>
      <c r="DR37" s="135"/>
      <c r="DS37" s="135"/>
      <c r="DT37" s="135"/>
      <c r="DU37" s="135"/>
      <c r="DV37" s="135"/>
      <c r="DW37" s="135"/>
      <c r="DX37" s="135"/>
      <c r="DY37" s="136"/>
      <c r="DZ37" s="131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342"/>
      <c r="EM37" s="131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342"/>
      <c r="EZ37" s="131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342"/>
      <c r="FM37" s="131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3"/>
    </row>
    <row r="38" spans="1:181" ht="24" customHeight="1">
      <c r="A38" s="137" t="s">
        <v>11</v>
      </c>
      <c r="B38" s="135"/>
      <c r="C38" s="135"/>
      <c r="D38" s="135"/>
      <c r="E38" s="135"/>
      <c r="F38" s="135"/>
      <c r="G38" s="135"/>
      <c r="H38" s="136"/>
      <c r="I38" s="350" t="s">
        <v>236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134" t="s">
        <v>237</v>
      </c>
      <c r="CO38" s="135"/>
      <c r="CP38" s="135"/>
      <c r="CQ38" s="135"/>
      <c r="CR38" s="135"/>
      <c r="CS38" s="135"/>
      <c r="CT38" s="135"/>
      <c r="CU38" s="136"/>
      <c r="CV38" s="137" t="s">
        <v>44</v>
      </c>
      <c r="CW38" s="135"/>
      <c r="CX38" s="135"/>
      <c r="CY38" s="135"/>
      <c r="CZ38" s="135"/>
      <c r="DA38" s="135"/>
      <c r="DB38" s="135"/>
      <c r="DC38" s="135"/>
      <c r="DD38" s="135"/>
      <c r="DE38" s="136"/>
      <c r="DF38" s="137"/>
      <c r="DG38" s="135"/>
      <c r="DH38" s="135"/>
      <c r="DI38" s="135"/>
      <c r="DJ38" s="135"/>
      <c r="DK38" s="135"/>
      <c r="DL38" s="135"/>
      <c r="DM38" s="135"/>
      <c r="DN38" s="135"/>
      <c r="DO38" s="136"/>
      <c r="DP38" s="137"/>
      <c r="DQ38" s="135"/>
      <c r="DR38" s="135"/>
      <c r="DS38" s="135"/>
      <c r="DT38" s="135"/>
      <c r="DU38" s="135"/>
      <c r="DV38" s="135"/>
      <c r="DW38" s="135"/>
      <c r="DX38" s="135"/>
      <c r="DY38" s="136"/>
      <c r="DZ38" s="200">
        <f>SUM(DZ40)</f>
        <v>27433149.029999997</v>
      </c>
      <c r="EA38" s="351"/>
      <c r="EB38" s="351"/>
      <c r="EC38" s="351"/>
      <c r="ED38" s="351"/>
      <c r="EE38" s="351"/>
      <c r="EF38" s="351"/>
      <c r="EG38" s="351"/>
      <c r="EH38" s="351"/>
      <c r="EI38" s="351"/>
      <c r="EJ38" s="351"/>
      <c r="EK38" s="351"/>
      <c r="EL38" s="352"/>
      <c r="EM38" s="200">
        <f>SUM(EM41)</f>
        <v>21227648.31</v>
      </c>
      <c r="EN38" s="351"/>
      <c r="EO38" s="351"/>
      <c r="EP38" s="351"/>
      <c r="EQ38" s="351"/>
      <c r="ER38" s="351"/>
      <c r="ES38" s="351"/>
      <c r="ET38" s="351"/>
      <c r="EU38" s="351"/>
      <c r="EV38" s="351"/>
      <c r="EW38" s="351"/>
      <c r="EX38" s="351"/>
      <c r="EY38" s="352"/>
      <c r="EZ38" s="131">
        <f>SUM(EZ42)</f>
        <v>21323087.27</v>
      </c>
      <c r="FA38" s="348"/>
      <c r="FB38" s="348"/>
      <c r="FC38" s="348"/>
      <c r="FD38" s="348"/>
      <c r="FE38" s="348"/>
      <c r="FF38" s="348"/>
      <c r="FG38" s="348"/>
      <c r="FH38" s="348"/>
      <c r="FI38" s="348"/>
      <c r="FJ38" s="348"/>
      <c r="FK38" s="348"/>
      <c r="FL38" s="349"/>
      <c r="FM38" s="131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3"/>
    </row>
    <row r="39" spans="1:181" ht="11.25" customHeight="1">
      <c r="A39" s="184"/>
      <c r="B39" s="179"/>
      <c r="C39" s="179"/>
      <c r="D39" s="179"/>
      <c r="E39" s="179"/>
      <c r="F39" s="179"/>
      <c r="G39" s="179"/>
      <c r="H39" s="180"/>
      <c r="I39" s="357" t="s">
        <v>238</v>
      </c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2"/>
      <c r="CN39" s="178" t="s">
        <v>239</v>
      </c>
      <c r="CO39" s="179"/>
      <c r="CP39" s="179"/>
      <c r="CQ39" s="179"/>
      <c r="CR39" s="179"/>
      <c r="CS39" s="179"/>
      <c r="CT39" s="179"/>
      <c r="CU39" s="180"/>
      <c r="CV39" s="184"/>
      <c r="CW39" s="179"/>
      <c r="CX39" s="179"/>
      <c r="CY39" s="179"/>
      <c r="CZ39" s="179"/>
      <c r="DA39" s="179"/>
      <c r="DB39" s="179"/>
      <c r="DC39" s="179"/>
      <c r="DD39" s="179"/>
      <c r="DE39" s="180"/>
      <c r="DF39" s="184"/>
      <c r="DG39" s="179"/>
      <c r="DH39" s="179"/>
      <c r="DI39" s="179"/>
      <c r="DJ39" s="179"/>
      <c r="DK39" s="179"/>
      <c r="DL39" s="179"/>
      <c r="DM39" s="179"/>
      <c r="DN39" s="179"/>
      <c r="DO39" s="180"/>
      <c r="DP39" s="184"/>
      <c r="DQ39" s="179"/>
      <c r="DR39" s="179"/>
      <c r="DS39" s="179"/>
      <c r="DT39" s="179"/>
      <c r="DU39" s="179"/>
      <c r="DV39" s="179"/>
      <c r="DW39" s="179"/>
      <c r="DX39" s="179"/>
      <c r="DY39" s="180"/>
      <c r="DZ39" s="200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0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0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334"/>
      <c r="FM39" s="200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2"/>
    </row>
    <row r="40" spans="1:181" ht="11.25" customHeight="1">
      <c r="A40" s="362"/>
      <c r="B40" s="355"/>
      <c r="C40" s="355"/>
      <c r="D40" s="355"/>
      <c r="E40" s="355"/>
      <c r="F40" s="355"/>
      <c r="G40" s="355"/>
      <c r="H40" s="356"/>
      <c r="I40" s="330">
        <v>2023</v>
      </c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2"/>
      <c r="CN40" s="354" t="s">
        <v>340</v>
      </c>
      <c r="CO40" s="355"/>
      <c r="CP40" s="355"/>
      <c r="CQ40" s="355"/>
      <c r="CR40" s="355"/>
      <c r="CS40" s="355"/>
      <c r="CT40" s="355"/>
      <c r="CU40" s="356"/>
      <c r="CV40" s="296" t="s">
        <v>266</v>
      </c>
      <c r="CW40" s="291"/>
      <c r="CX40" s="291"/>
      <c r="CY40" s="291"/>
      <c r="CZ40" s="291"/>
      <c r="DA40" s="291"/>
      <c r="DB40" s="291"/>
      <c r="DC40" s="291"/>
      <c r="DD40" s="291"/>
      <c r="DE40" s="292"/>
      <c r="DF40" s="296"/>
      <c r="DG40" s="291"/>
      <c r="DH40" s="291"/>
      <c r="DI40" s="291"/>
      <c r="DJ40" s="291"/>
      <c r="DK40" s="291"/>
      <c r="DL40" s="291"/>
      <c r="DM40" s="291"/>
      <c r="DN40" s="291"/>
      <c r="DO40" s="292"/>
      <c r="DP40" s="296"/>
      <c r="DQ40" s="291"/>
      <c r="DR40" s="291"/>
      <c r="DS40" s="291"/>
      <c r="DT40" s="291"/>
      <c r="DU40" s="291"/>
      <c r="DV40" s="291"/>
      <c r="DW40" s="291"/>
      <c r="DX40" s="291"/>
      <c r="DY40" s="292"/>
      <c r="DZ40" s="326">
        <f>SUM(DZ7)</f>
        <v>27433149.029999997</v>
      </c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33"/>
      <c r="EL40" s="333"/>
      <c r="EM40" s="326"/>
      <c r="EN40" s="327"/>
      <c r="EO40" s="327"/>
      <c r="EP40" s="327"/>
      <c r="EQ40" s="327"/>
      <c r="ER40" s="327"/>
      <c r="ES40" s="327"/>
      <c r="ET40" s="327"/>
      <c r="EU40" s="327"/>
      <c r="EV40" s="327"/>
      <c r="EW40" s="327"/>
      <c r="EX40" s="327"/>
      <c r="EY40" s="327"/>
      <c r="EZ40" s="326"/>
      <c r="FA40" s="327"/>
      <c r="FB40" s="327"/>
      <c r="FC40" s="327"/>
      <c r="FD40" s="327"/>
      <c r="FE40" s="327"/>
      <c r="FF40" s="327"/>
      <c r="FG40" s="327"/>
      <c r="FH40" s="327"/>
      <c r="FI40" s="327"/>
      <c r="FJ40" s="327"/>
      <c r="FK40" s="327"/>
      <c r="FL40" s="335"/>
      <c r="FM40" s="326"/>
      <c r="FN40" s="327"/>
      <c r="FO40" s="327"/>
      <c r="FP40" s="327"/>
      <c r="FQ40" s="327"/>
      <c r="FR40" s="327"/>
      <c r="FS40" s="327"/>
      <c r="FT40" s="327"/>
      <c r="FU40" s="327"/>
      <c r="FV40" s="327"/>
      <c r="FW40" s="327"/>
      <c r="FX40" s="327"/>
      <c r="FY40" s="328"/>
    </row>
    <row r="41" spans="1:181" ht="11.25" customHeight="1">
      <c r="A41" s="362"/>
      <c r="B41" s="355"/>
      <c r="C41" s="355"/>
      <c r="D41" s="355"/>
      <c r="E41" s="355"/>
      <c r="F41" s="355"/>
      <c r="G41" s="355"/>
      <c r="H41" s="356"/>
      <c r="I41" s="330">
        <v>2024</v>
      </c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2"/>
      <c r="CN41" s="354" t="s">
        <v>341</v>
      </c>
      <c r="CO41" s="355"/>
      <c r="CP41" s="355"/>
      <c r="CQ41" s="355"/>
      <c r="CR41" s="355"/>
      <c r="CS41" s="355"/>
      <c r="CT41" s="355"/>
      <c r="CU41" s="356"/>
      <c r="CV41" s="296" t="s">
        <v>271</v>
      </c>
      <c r="CW41" s="291"/>
      <c r="CX41" s="291"/>
      <c r="CY41" s="291"/>
      <c r="CZ41" s="291"/>
      <c r="DA41" s="291"/>
      <c r="DB41" s="291"/>
      <c r="DC41" s="291"/>
      <c r="DD41" s="291"/>
      <c r="DE41" s="292"/>
      <c r="DF41" s="296"/>
      <c r="DG41" s="291"/>
      <c r="DH41" s="291"/>
      <c r="DI41" s="291"/>
      <c r="DJ41" s="291"/>
      <c r="DK41" s="291"/>
      <c r="DL41" s="291"/>
      <c r="DM41" s="291"/>
      <c r="DN41" s="291"/>
      <c r="DO41" s="292"/>
      <c r="DP41" s="296"/>
      <c r="DQ41" s="291"/>
      <c r="DR41" s="291"/>
      <c r="DS41" s="291"/>
      <c r="DT41" s="291"/>
      <c r="DU41" s="291"/>
      <c r="DV41" s="291"/>
      <c r="DW41" s="291"/>
      <c r="DX41" s="291"/>
      <c r="DY41" s="292"/>
      <c r="DZ41" s="326"/>
      <c r="EA41" s="327"/>
      <c r="EB41" s="327"/>
      <c r="EC41" s="327"/>
      <c r="ED41" s="327"/>
      <c r="EE41" s="327"/>
      <c r="EF41" s="327"/>
      <c r="EG41" s="327"/>
      <c r="EH41" s="327"/>
      <c r="EI41" s="327"/>
      <c r="EJ41" s="327"/>
      <c r="EK41" s="327"/>
      <c r="EL41" s="327"/>
      <c r="EM41" s="326">
        <f>SUM(EM7)</f>
        <v>21227648.31</v>
      </c>
      <c r="EN41" s="333"/>
      <c r="EO41" s="333"/>
      <c r="EP41" s="333"/>
      <c r="EQ41" s="333"/>
      <c r="ER41" s="333"/>
      <c r="ES41" s="333"/>
      <c r="ET41" s="333"/>
      <c r="EU41" s="333"/>
      <c r="EV41" s="333"/>
      <c r="EW41" s="333"/>
      <c r="EX41" s="333"/>
      <c r="EY41" s="333"/>
      <c r="EZ41" s="326"/>
      <c r="FA41" s="327"/>
      <c r="FB41" s="327"/>
      <c r="FC41" s="327"/>
      <c r="FD41" s="327"/>
      <c r="FE41" s="327"/>
      <c r="FF41" s="327"/>
      <c r="FG41" s="327"/>
      <c r="FH41" s="327"/>
      <c r="FI41" s="327"/>
      <c r="FJ41" s="327"/>
      <c r="FK41" s="327"/>
      <c r="FL41" s="335"/>
      <c r="FM41" s="326"/>
      <c r="FN41" s="327"/>
      <c r="FO41" s="327"/>
      <c r="FP41" s="327"/>
      <c r="FQ41" s="327"/>
      <c r="FR41" s="327"/>
      <c r="FS41" s="327"/>
      <c r="FT41" s="327"/>
      <c r="FU41" s="327"/>
      <c r="FV41" s="327"/>
      <c r="FW41" s="327"/>
      <c r="FX41" s="327"/>
      <c r="FY41" s="328"/>
    </row>
    <row r="42" spans="1:181" ht="11.25" customHeight="1">
      <c r="A42" s="224"/>
      <c r="B42" s="222"/>
      <c r="C42" s="222"/>
      <c r="D42" s="222"/>
      <c r="E42" s="222"/>
      <c r="F42" s="222"/>
      <c r="G42" s="222"/>
      <c r="H42" s="223"/>
      <c r="I42" s="330">
        <v>2025</v>
      </c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/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  <c r="CH42" s="331"/>
      <c r="CI42" s="331"/>
      <c r="CJ42" s="331"/>
      <c r="CK42" s="331"/>
      <c r="CL42" s="331"/>
      <c r="CM42" s="332"/>
      <c r="CN42" s="221" t="s">
        <v>342</v>
      </c>
      <c r="CO42" s="222"/>
      <c r="CP42" s="222"/>
      <c r="CQ42" s="222"/>
      <c r="CR42" s="222"/>
      <c r="CS42" s="222"/>
      <c r="CT42" s="222"/>
      <c r="CU42" s="223"/>
      <c r="CV42" s="358" t="s">
        <v>344</v>
      </c>
      <c r="CW42" s="118"/>
      <c r="CX42" s="118"/>
      <c r="CY42" s="118"/>
      <c r="CZ42" s="118"/>
      <c r="DA42" s="118"/>
      <c r="DB42" s="118"/>
      <c r="DC42" s="118"/>
      <c r="DD42" s="118"/>
      <c r="DE42" s="359"/>
      <c r="DF42" s="358"/>
      <c r="DG42" s="118"/>
      <c r="DH42" s="118"/>
      <c r="DI42" s="118"/>
      <c r="DJ42" s="118"/>
      <c r="DK42" s="118"/>
      <c r="DL42" s="118"/>
      <c r="DM42" s="118"/>
      <c r="DN42" s="118"/>
      <c r="DO42" s="359"/>
      <c r="DP42" s="358"/>
      <c r="DQ42" s="118"/>
      <c r="DR42" s="118"/>
      <c r="DS42" s="118"/>
      <c r="DT42" s="118"/>
      <c r="DU42" s="118"/>
      <c r="DV42" s="118"/>
      <c r="DW42" s="118"/>
      <c r="DX42" s="118"/>
      <c r="DY42" s="359"/>
      <c r="DZ42" s="329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329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329">
        <f>SUM(EZ7)</f>
        <v>21323087.27</v>
      </c>
      <c r="FA42" s="336"/>
      <c r="FB42" s="336"/>
      <c r="FC42" s="336"/>
      <c r="FD42" s="336"/>
      <c r="FE42" s="336"/>
      <c r="FF42" s="336"/>
      <c r="FG42" s="336"/>
      <c r="FH42" s="336"/>
      <c r="FI42" s="336"/>
      <c r="FJ42" s="336"/>
      <c r="FK42" s="336"/>
      <c r="FL42" s="337"/>
      <c r="FM42" s="329"/>
      <c r="FN42" s="218"/>
      <c r="FO42" s="218"/>
      <c r="FP42" s="218"/>
      <c r="FQ42" s="218"/>
      <c r="FR42" s="218"/>
      <c r="FS42" s="218"/>
      <c r="FT42" s="218"/>
      <c r="FU42" s="218"/>
      <c r="FV42" s="218"/>
      <c r="FW42" s="218"/>
      <c r="FX42" s="218"/>
      <c r="FY42" s="219"/>
    </row>
    <row r="43" spans="1:181" ht="24" customHeight="1">
      <c r="A43" s="137" t="s">
        <v>12</v>
      </c>
      <c r="B43" s="135"/>
      <c r="C43" s="135"/>
      <c r="D43" s="135"/>
      <c r="E43" s="135"/>
      <c r="F43" s="135"/>
      <c r="G43" s="135"/>
      <c r="H43" s="136"/>
      <c r="I43" s="350" t="s">
        <v>240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134" t="s">
        <v>241</v>
      </c>
      <c r="CO43" s="135"/>
      <c r="CP43" s="135"/>
      <c r="CQ43" s="135"/>
      <c r="CR43" s="135"/>
      <c r="CS43" s="135"/>
      <c r="CT43" s="135"/>
      <c r="CU43" s="136"/>
      <c r="CV43" s="137" t="s">
        <v>44</v>
      </c>
      <c r="CW43" s="135"/>
      <c r="CX43" s="135"/>
      <c r="CY43" s="135"/>
      <c r="CZ43" s="135"/>
      <c r="DA43" s="135"/>
      <c r="DB43" s="135"/>
      <c r="DC43" s="135"/>
      <c r="DD43" s="135"/>
      <c r="DE43" s="136"/>
      <c r="DF43" s="137"/>
      <c r="DG43" s="135"/>
      <c r="DH43" s="135"/>
      <c r="DI43" s="135"/>
      <c r="DJ43" s="135"/>
      <c r="DK43" s="135"/>
      <c r="DL43" s="135"/>
      <c r="DM43" s="135"/>
      <c r="DN43" s="135"/>
      <c r="DO43" s="136"/>
      <c r="DP43" s="137"/>
      <c r="DQ43" s="135"/>
      <c r="DR43" s="135"/>
      <c r="DS43" s="135"/>
      <c r="DT43" s="135"/>
      <c r="DU43" s="135"/>
      <c r="DV43" s="135"/>
      <c r="DW43" s="135"/>
      <c r="DX43" s="135"/>
      <c r="DY43" s="136"/>
      <c r="DZ43" s="131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342"/>
      <c r="EM43" s="131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342"/>
      <c r="EZ43" s="131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342"/>
      <c r="FM43" s="131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3"/>
    </row>
    <row r="44" spans="1:181" ht="10.5">
      <c r="A44" s="184"/>
      <c r="B44" s="179"/>
      <c r="C44" s="179"/>
      <c r="D44" s="179"/>
      <c r="E44" s="179"/>
      <c r="F44" s="179"/>
      <c r="G44" s="179"/>
      <c r="H44" s="180"/>
      <c r="I44" s="357" t="s">
        <v>238</v>
      </c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2"/>
      <c r="CN44" s="178" t="s">
        <v>242</v>
      </c>
      <c r="CO44" s="179"/>
      <c r="CP44" s="179"/>
      <c r="CQ44" s="179"/>
      <c r="CR44" s="179"/>
      <c r="CS44" s="179"/>
      <c r="CT44" s="179"/>
      <c r="CU44" s="180"/>
      <c r="CV44" s="184"/>
      <c r="CW44" s="179"/>
      <c r="CX44" s="179"/>
      <c r="CY44" s="179"/>
      <c r="CZ44" s="179"/>
      <c r="DA44" s="179"/>
      <c r="DB44" s="179"/>
      <c r="DC44" s="179"/>
      <c r="DD44" s="179"/>
      <c r="DE44" s="180"/>
      <c r="DF44" s="184"/>
      <c r="DG44" s="179"/>
      <c r="DH44" s="179"/>
      <c r="DI44" s="179"/>
      <c r="DJ44" s="179"/>
      <c r="DK44" s="179"/>
      <c r="DL44" s="179"/>
      <c r="DM44" s="179"/>
      <c r="DN44" s="179"/>
      <c r="DO44" s="180"/>
      <c r="DP44" s="184"/>
      <c r="DQ44" s="179"/>
      <c r="DR44" s="179"/>
      <c r="DS44" s="179"/>
      <c r="DT44" s="179"/>
      <c r="DU44" s="179"/>
      <c r="DV44" s="179"/>
      <c r="DW44" s="179"/>
      <c r="DX44" s="179"/>
      <c r="DY44" s="180"/>
      <c r="DZ44" s="200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334"/>
      <c r="EM44" s="200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334"/>
      <c r="EZ44" s="200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334"/>
      <c r="FM44" s="200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2"/>
    </row>
    <row r="45" spans="1:181" ht="10.5" thickBot="1">
      <c r="A45" s="224"/>
      <c r="B45" s="222"/>
      <c r="C45" s="222"/>
      <c r="D45" s="222"/>
      <c r="E45" s="222"/>
      <c r="F45" s="222"/>
      <c r="G45" s="222"/>
      <c r="H45" s="223"/>
      <c r="I45" s="264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181"/>
      <c r="CO45" s="182"/>
      <c r="CP45" s="182"/>
      <c r="CQ45" s="182"/>
      <c r="CR45" s="182"/>
      <c r="CS45" s="182"/>
      <c r="CT45" s="182"/>
      <c r="CU45" s="183"/>
      <c r="CV45" s="185"/>
      <c r="CW45" s="182"/>
      <c r="CX45" s="182"/>
      <c r="CY45" s="182"/>
      <c r="CZ45" s="182"/>
      <c r="DA45" s="182"/>
      <c r="DB45" s="182"/>
      <c r="DC45" s="182"/>
      <c r="DD45" s="182"/>
      <c r="DE45" s="183"/>
      <c r="DF45" s="185"/>
      <c r="DG45" s="182"/>
      <c r="DH45" s="182"/>
      <c r="DI45" s="182"/>
      <c r="DJ45" s="182"/>
      <c r="DK45" s="182"/>
      <c r="DL45" s="182"/>
      <c r="DM45" s="182"/>
      <c r="DN45" s="182"/>
      <c r="DO45" s="183"/>
      <c r="DP45" s="185"/>
      <c r="DQ45" s="182"/>
      <c r="DR45" s="182"/>
      <c r="DS45" s="182"/>
      <c r="DT45" s="182"/>
      <c r="DU45" s="182"/>
      <c r="DV45" s="182"/>
      <c r="DW45" s="182"/>
      <c r="DX45" s="182"/>
      <c r="DY45" s="183"/>
      <c r="DZ45" s="203"/>
      <c r="EA45" s="204"/>
      <c r="EB45" s="204"/>
      <c r="EC45" s="204"/>
      <c r="ED45" s="204"/>
      <c r="EE45" s="204"/>
      <c r="EF45" s="204"/>
      <c r="EG45" s="204"/>
      <c r="EH45" s="204"/>
      <c r="EI45" s="204"/>
      <c r="EJ45" s="204"/>
      <c r="EK45" s="204"/>
      <c r="EL45" s="353"/>
      <c r="EM45" s="203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353"/>
      <c r="EZ45" s="203"/>
      <c r="FA45" s="204"/>
      <c r="FB45" s="204"/>
      <c r="FC45" s="204"/>
      <c r="FD45" s="204"/>
      <c r="FE45" s="204"/>
      <c r="FF45" s="204"/>
      <c r="FG45" s="204"/>
      <c r="FH45" s="204"/>
      <c r="FI45" s="204"/>
      <c r="FJ45" s="204"/>
      <c r="FK45" s="204"/>
      <c r="FL45" s="353"/>
      <c r="FM45" s="203"/>
      <c r="FN45" s="204"/>
      <c r="FO45" s="204"/>
      <c r="FP45" s="204"/>
      <c r="FQ45" s="204"/>
      <c r="FR45" s="204"/>
      <c r="FS45" s="204"/>
      <c r="FT45" s="204"/>
      <c r="FU45" s="204"/>
      <c r="FV45" s="204"/>
      <c r="FW45" s="204"/>
      <c r="FX45" s="204"/>
      <c r="FY45" s="205"/>
    </row>
    <row r="46" ht="4.5" customHeight="1"/>
    <row r="48" spans="43:96" ht="10.5">
      <c r="AQ48" s="365" t="s">
        <v>254</v>
      </c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/>
      <c r="BD48" s="366"/>
      <c r="BE48" s="366"/>
      <c r="BF48" s="366"/>
      <c r="BG48" s="366"/>
      <c r="BH48" s="366"/>
      <c r="BI48" s="19"/>
      <c r="BJ48" s="19"/>
      <c r="BK48" s="365"/>
      <c r="BL48" s="366"/>
      <c r="BM48" s="366"/>
      <c r="BN48" s="366"/>
      <c r="BO48" s="366"/>
      <c r="BP48" s="366"/>
      <c r="BQ48" s="366"/>
      <c r="BR48" s="366"/>
      <c r="BS48" s="366"/>
      <c r="BT48" s="366"/>
      <c r="BU48" s="366"/>
      <c r="BV48" s="366"/>
      <c r="BW48" s="19"/>
      <c r="BX48" s="19"/>
      <c r="BY48" s="365" t="s">
        <v>259</v>
      </c>
      <c r="BZ48" s="366"/>
      <c r="CA48" s="366"/>
      <c r="CB48" s="366"/>
      <c r="CC48" s="366"/>
      <c r="CD48" s="366"/>
      <c r="CE48" s="366"/>
      <c r="CF48" s="366"/>
      <c r="CG48" s="366"/>
      <c r="CH48" s="366"/>
      <c r="CI48" s="366"/>
      <c r="CJ48" s="366"/>
      <c r="CK48" s="366"/>
      <c r="CL48" s="366"/>
      <c r="CM48" s="366"/>
      <c r="CN48" s="366"/>
      <c r="CO48" s="366"/>
      <c r="CP48" s="366"/>
      <c r="CQ48" s="366"/>
      <c r="CR48" s="366"/>
    </row>
    <row r="49" spans="43:96" s="4" customFormat="1" ht="9">
      <c r="AQ49" s="115" t="s">
        <v>243</v>
      </c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K49" s="115" t="s">
        <v>18</v>
      </c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Y49" s="115" t="s">
        <v>19</v>
      </c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</row>
    <row r="50" spans="43:96" s="4" customFormat="1" ht="3" customHeight="1"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</row>
    <row r="51" spans="43:96" ht="10.5">
      <c r="AQ51" s="325" t="s">
        <v>253</v>
      </c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371"/>
      <c r="BG51" s="371"/>
      <c r="BH51" s="371"/>
      <c r="BI51" s="19"/>
      <c r="BJ51" s="19"/>
      <c r="BK51" s="365"/>
      <c r="BL51" s="366"/>
      <c r="BM51" s="366"/>
      <c r="BN51" s="366"/>
      <c r="BO51" s="366"/>
      <c r="BP51" s="366"/>
      <c r="BQ51" s="366"/>
      <c r="BR51" s="366"/>
      <c r="BS51" s="366"/>
      <c r="BT51" s="366"/>
      <c r="BU51" s="366"/>
      <c r="BV51" s="366"/>
      <c r="BW51" s="19"/>
      <c r="BX51" s="19"/>
      <c r="BY51" s="325" t="s">
        <v>260</v>
      </c>
      <c r="BZ51" s="371"/>
      <c r="CA51" s="371"/>
      <c r="CB51" s="371"/>
      <c r="CC51" s="371"/>
      <c r="CD51" s="371"/>
      <c r="CE51" s="371"/>
      <c r="CF51" s="371"/>
      <c r="CG51" s="371"/>
      <c r="CH51" s="371"/>
      <c r="CI51" s="371"/>
      <c r="CJ51" s="371"/>
      <c r="CK51" s="371"/>
      <c r="CL51" s="371"/>
      <c r="CM51" s="371"/>
      <c r="CN51" s="371"/>
      <c r="CO51" s="371"/>
      <c r="CP51" s="371"/>
      <c r="CQ51" s="371"/>
      <c r="CR51" s="371"/>
    </row>
    <row r="52" spans="43:96" ht="10.5">
      <c r="AQ52" s="21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19"/>
      <c r="BJ52" s="19"/>
      <c r="BK52" s="115" t="s">
        <v>18</v>
      </c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9"/>
      <c r="BX52" s="19"/>
      <c r="BY52" s="21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</row>
    <row r="53" spans="9:96" ht="12.75" customHeight="1">
      <c r="I53" s="1" t="s">
        <v>244</v>
      </c>
      <c r="AK53" s="325" t="s">
        <v>253</v>
      </c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5"/>
      <c r="BE53" s="325"/>
      <c r="BF53" s="325"/>
      <c r="BG53" s="365" t="s">
        <v>260</v>
      </c>
      <c r="BH53" s="366"/>
      <c r="BI53" s="366"/>
      <c r="BJ53" s="366"/>
      <c r="BK53" s="366"/>
      <c r="BL53" s="366"/>
      <c r="BM53" s="366"/>
      <c r="BN53" s="366"/>
      <c r="BO53" s="366"/>
      <c r="BP53" s="366"/>
      <c r="BQ53" s="366"/>
      <c r="BR53" s="366"/>
      <c r="BS53" s="366"/>
      <c r="BT53" s="366"/>
      <c r="BU53" s="366"/>
      <c r="BV53" s="366"/>
      <c r="BW53" s="366"/>
      <c r="BX53" s="366"/>
      <c r="BY53" s="19"/>
      <c r="BZ53" s="19"/>
      <c r="CA53" s="360" t="s">
        <v>261</v>
      </c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</row>
    <row r="54" spans="39:96" s="4" customFormat="1" ht="9">
      <c r="AM54" s="115" t="s">
        <v>243</v>
      </c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G54" s="115" t="s">
        <v>245</v>
      </c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CA54" s="115" t="s">
        <v>246</v>
      </c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</row>
    <row r="55" spans="39:96" s="4" customFormat="1" ht="3" customHeight="1"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</row>
    <row r="56" spans="9:38" ht="10.5">
      <c r="I56" s="130" t="s">
        <v>20</v>
      </c>
      <c r="J56" s="130"/>
      <c r="K56" s="360" t="s">
        <v>364</v>
      </c>
      <c r="L56" s="361"/>
      <c r="M56" s="361"/>
      <c r="N56" s="129" t="s">
        <v>20</v>
      </c>
      <c r="O56" s="129"/>
      <c r="Q56" s="360" t="s">
        <v>360</v>
      </c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130">
        <v>20</v>
      </c>
      <c r="AG56" s="130"/>
      <c r="AH56" s="130"/>
      <c r="AI56" s="363" t="s">
        <v>267</v>
      </c>
      <c r="AJ56" s="364"/>
      <c r="AK56" s="364"/>
      <c r="AL56" s="1" t="s">
        <v>4</v>
      </c>
    </row>
    <row r="57" ht="8.25" customHeight="1" thickBot="1"/>
    <row r="58" spans="1:91" ht="3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10"/>
    </row>
    <row r="59" spans="1:91" ht="10.5">
      <c r="A59" s="13" t="s">
        <v>247</v>
      </c>
      <c r="CM59" s="14"/>
    </row>
    <row r="60" spans="1:91" ht="10.5">
      <c r="A60" s="370" t="s">
        <v>251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6"/>
      <c r="AS60" s="366"/>
      <c r="AT60" s="366"/>
      <c r="AU60" s="366"/>
      <c r="AV60" s="366"/>
      <c r="AW60" s="366"/>
      <c r="AX60" s="366"/>
      <c r="AY60" s="366"/>
      <c r="AZ60" s="366"/>
      <c r="BA60" s="366"/>
      <c r="BB60" s="366"/>
      <c r="BC60" s="366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66"/>
      <c r="CK60" s="366"/>
      <c r="CL60" s="366"/>
      <c r="CM60" s="367"/>
    </row>
    <row r="61" spans="1:91" s="4" customFormat="1" ht="9">
      <c r="A61" s="368" t="s">
        <v>248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369"/>
    </row>
    <row r="62" spans="1:91" s="4" customFormat="1" ht="6" customHeight="1">
      <c r="A62" s="1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12"/>
    </row>
    <row r="63" spans="1:91" ht="10.5">
      <c r="A63" s="370"/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AH63" s="365" t="s">
        <v>252</v>
      </c>
      <c r="AI63" s="366"/>
      <c r="AJ63" s="366"/>
      <c r="AK63" s="366"/>
      <c r="AL63" s="366"/>
      <c r="AM63" s="366"/>
      <c r="AN63" s="366"/>
      <c r="AO63" s="366"/>
      <c r="AP63" s="366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BH63" s="366"/>
      <c r="BI63" s="366"/>
      <c r="BJ63" s="366"/>
      <c r="BK63" s="366"/>
      <c r="BL63" s="366"/>
      <c r="BM63" s="366"/>
      <c r="BN63" s="366"/>
      <c r="BO63" s="366"/>
      <c r="BP63" s="366"/>
      <c r="BQ63" s="366"/>
      <c r="BR63" s="366"/>
      <c r="BS63" s="366"/>
      <c r="BT63" s="366"/>
      <c r="BU63" s="366"/>
      <c r="BV63" s="366"/>
      <c r="BW63" s="366"/>
      <c r="BX63" s="366"/>
      <c r="BY63" s="366"/>
      <c r="BZ63" s="366"/>
      <c r="CA63" s="366"/>
      <c r="CB63" s="366"/>
      <c r="CC63" s="366"/>
      <c r="CD63" s="366"/>
      <c r="CE63" s="366"/>
      <c r="CF63" s="366"/>
      <c r="CG63" s="366"/>
      <c r="CH63" s="366"/>
      <c r="CI63" s="366"/>
      <c r="CJ63" s="366"/>
      <c r="CK63" s="366"/>
      <c r="CL63" s="366"/>
      <c r="CM63" s="367"/>
    </row>
    <row r="64" spans="1:91" s="4" customFormat="1" ht="9">
      <c r="A64" s="368" t="s">
        <v>18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AH64" s="115" t="s">
        <v>19</v>
      </c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369"/>
    </row>
    <row r="65" spans="1:91" ht="8.25" customHeight="1">
      <c r="A65" s="13"/>
      <c r="CM65" s="14"/>
    </row>
    <row r="66" spans="1:91" ht="10.5">
      <c r="A66" s="372" t="s">
        <v>20</v>
      </c>
      <c r="B66" s="130"/>
      <c r="C66" s="360" t="s">
        <v>364</v>
      </c>
      <c r="D66" s="361"/>
      <c r="E66" s="361"/>
      <c r="F66" s="129" t="s">
        <v>20</v>
      </c>
      <c r="G66" s="129"/>
      <c r="I66" s="360" t="s">
        <v>360</v>
      </c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130">
        <v>20</v>
      </c>
      <c r="Y66" s="130"/>
      <c r="Z66" s="130"/>
      <c r="AA66" s="363" t="s">
        <v>267</v>
      </c>
      <c r="AB66" s="364"/>
      <c r="AC66" s="364"/>
      <c r="AD66" s="1" t="s">
        <v>4</v>
      </c>
      <c r="CM66" s="14"/>
    </row>
    <row r="67" spans="1:91" ht="3" customHeight="1" thickBot="1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7"/>
    </row>
    <row r="68" ht="3" customHeight="1"/>
  </sheetData>
  <sheetProtection/>
  <mergeCells count="443">
    <mergeCell ref="BK52:BV52"/>
    <mergeCell ref="DZ15:EL15"/>
    <mergeCell ref="EM15:EY15"/>
    <mergeCell ref="EZ15:FL15"/>
    <mergeCell ref="FM15:FY15"/>
    <mergeCell ref="DZ16:EL16"/>
    <mergeCell ref="EM16:EY16"/>
    <mergeCell ref="EZ16:FL16"/>
    <mergeCell ref="FM16:FY16"/>
    <mergeCell ref="DZ36:EL36"/>
    <mergeCell ref="A15:H15"/>
    <mergeCell ref="I15:CM15"/>
    <mergeCell ref="CN15:CU15"/>
    <mergeCell ref="CV15:DE15"/>
    <mergeCell ref="DF15:DO15"/>
    <mergeCell ref="DP15:DY15"/>
    <mergeCell ref="DZ14:EL14"/>
    <mergeCell ref="EM14:EY14"/>
    <mergeCell ref="EZ14:FL14"/>
    <mergeCell ref="FM14:FY14"/>
    <mergeCell ref="A16:H16"/>
    <mergeCell ref="I16:CM16"/>
    <mergeCell ref="CN16:CU16"/>
    <mergeCell ref="CV16:DE16"/>
    <mergeCell ref="DF16:DO16"/>
    <mergeCell ref="DP16:DY16"/>
    <mergeCell ref="DZ13:EL13"/>
    <mergeCell ref="EM13:EY13"/>
    <mergeCell ref="EZ13:FL13"/>
    <mergeCell ref="FM13:FY13"/>
    <mergeCell ref="A14:H14"/>
    <mergeCell ref="I14:CM14"/>
    <mergeCell ref="CN14:CU14"/>
    <mergeCell ref="CV14:DE14"/>
    <mergeCell ref="DF14:DO14"/>
    <mergeCell ref="DP14:DY14"/>
    <mergeCell ref="A13:H13"/>
    <mergeCell ref="I13:CM13"/>
    <mergeCell ref="CN13:CU13"/>
    <mergeCell ref="CV13:DE13"/>
    <mergeCell ref="DF13:DO13"/>
    <mergeCell ref="DP13:DY13"/>
    <mergeCell ref="EM36:EY36"/>
    <mergeCell ref="EZ36:FL36"/>
    <mergeCell ref="FM36:FY36"/>
    <mergeCell ref="DZ35:EL35"/>
    <mergeCell ref="EM35:EY35"/>
    <mergeCell ref="EZ35:FL35"/>
    <mergeCell ref="FM35:FY35"/>
    <mergeCell ref="A36:H36"/>
    <mergeCell ref="I36:CM36"/>
    <mergeCell ref="CN36:CU36"/>
    <mergeCell ref="CV36:DE36"/>
    <mergeCell ref="DF36:DO36"/>
    <mergeCell ref="DP36:DY36"/>
    <mergeCell ref="DZ29:EL29"/>
    <mergeCell ref="EM29:EY29"/>
    <mergeCell ref="EZ29:FL29"/>
    <mergeCell ref="FM29:FY29"/>
    <mergeCell ref="A35:H35"/>
    <mergeCell ref="I35:CM35"/>
    <mergeCell ref="CN35:CU35"/>
    <mergeCell ref="CV35:DE35"/>
    <mergeCell ref="DF35:DO35"/>
    <mergeCell ref="DP35:DY35"/>
    <mergeCell ref="DZ28:EL28"/>
    <mergeCell ref="EM28:EY28"/>
    <mergeCell ref="EZ28:FL28"/>
    <mergeCell ref="FM28:FY28"/>
    <mergeCell ref="A29:H29"/>
    <mergeCell ref="I29:CM29"/>
    <mergeCell ref="CN29:CU29"/>
    <mergeCell ref="CV29:DE29"/>
    <mergeCell ref="DF29:DO29"/>
    <mergeCell ref="DP29:DY29"/>
    <mergeCell ref="DZ25:EL25"/>
    <mergeCell ref="EM25:EY25"/>
    <mergeCell ref="EZ25:FL25"/>
    <mergeCell ref="FM25:FY25"/>
    <mergeCell ref="A28:H28"/>
    <mergeCell ref="I28:CM28"/>
    <mergeCell ref="CN28:CU28"/>
    <mergeCell ref="CV28:DE28"/>
    <mergeCell ref="DF28:DO28"/>
    <mergeCell ref="DP28:DY28"/>
    <mergeCell ref="DZ18:EL18"/>
    <mergeCell ref="EM18:EY18"/>
    <mergeCell ref="EZ18:FL18"/>
    <mergeCell ref="FM18:FY18"/>
    <mergeCell ref="A25:H25"/>
    <mergeCell ref="I25:CM25"/>
    <mergeCell ref="CN25:CU25"/>
    <mergeCell ref="CV25:DE25"/>
    <mergeCell ref="DF25:DO25"/>
    <mergeCell ref="DP25:DY25"/>
    <mergeCell ref="DZ17:EL17"/>
    <mergeCell ref="EM17:EY17"/>
    <mergeCell ref="EZ17:FL17"/>
    <mergeCell ref="FM17:FY17"/>
    <mergeCell ref="A18:H18"/>
    <mergeCell ref="I18:CM18"/>
    <mergeCell ref="CN18:CU18"/>
    <mergeCell ref="CV18:DE18"/>
    <mergeCell ref="DF18:DO18"/>
    <mergeCell ref="DP18:DY18"/>
    <mergeCell ref="DZ12:EL12"/>
    <mergeCell ref="EM12:EY12"/>
    <mergeCell ref="EZ12:FL12"/>
    <mergeCell ref="FM12:FY12"/>
    <mergeCell ref="A17:H17"/>
    <mergeCell ref="I17:CM17"/>
    <mergeCell ref="CN17:CU17"/>
    <mergeCell ref="CV17:DE17"/>
    <mergeCell ref="DF17:DO17"/>
    <mergeCell ref="DP17:DY17"/>
    <mergeCell ref="DZ11:EL11"/>
    <mergeCell ref="EM11:EY11"/>
    <mergeCell ref="EZ11:FL11"/>
    <mergeCell ref="FM11:FY11"/>
    <mergeCell ref="A12:H12"/>
    <mergeCell ref="I12:CM12"/>
    <mergeCell ref="CN12:CU12"/>
    <mergeCell ref="CV12:DE12"/>
    <mergeCell ref="DF12:DO12"/>
    <mergeCell ref="DP12:DY12"/>
    <mergeCell ref="A11:H11"/>
    <mergeCell ref="I11:CM11"/>
    <mergeCell ref="CN11:CU11"/>
    <mergeCell ref="CV11:DE11"/>
    <mergeCell ref="DF11:DO11"/>
    <mergeCell ref="DP11:DY11"/>
    <mergeCell ref="DP39:DY39"/>
    <mergeCell ref="DP40:DY40"/>
    <mergeCell ref="DP41:DY41"/>
    <mergeCell ref="DP42:DY42"/>
    <mergeCell ref="DP43:DY43"/>
    <mergeCell ref="DP44:DY45"/>
    <mergeCell ref="DF43:DO43"/>
    <mergeCell ref="DF44:DO45"/>
    <mergeCell ref="DP3:DY5"/>
    <mergeCell ref="DP6:DY6"/>
    <mergeCell ref="DP7:DY7"/>
    <mergeCell ref="DP8:DY8"/>
    <mergeCell ref="DP9:DY9"/>
    <mergeCell ref="DP10:DY10"/>
    <mergeCell ref="DP19:DY19"/>
    <mergeCell ref="DP20:DY20"/>
    <mergeCell ref="DF3:DO5"/>
    <mergeCell ref="DF6:DO6"/>
    <mergeCell ref="DF7:DO7"/>
    <mergeCell ref="DF8:DO8"/>
    <mergeCell ref="DF9:DO9"/>
    <mergeCell ref="DF10:DO10"/>
    <mergeCell ref="AQ51:BH51"/>
    <mergeCell ref="BK51:BV51"/>
    <mergeCell ref="BY51:CR51"/>
    <mergeCell ref="X66:Z66"/>
    <mergeCell ref="AA66:AC66"/>
    <mergeCell ref="A66:B66"/>
    <mergeCell ref="C66:E66"/>
    <mergeCell ref="F66:G66"/>
    <mergeCell ref="I66:W66"/>
    <mergeCell ref="A63:Y63"/>
    <mergeCell ref="DZ44:EL45"/>
    <mergeCell ref="AH63:CM63"/>
    <mergeCell ref="A64:Y64"/>
    <mergeCell ref="AH64:CM64"/>
    <mergeCell ref="A60:CM60"/>
    <mergeCell ref="A61:CM61"/>
    <mergeCell ref="I56:J56"/>
    <mergeCell ref="K56:M56"/>
    <mergeCell ref="N56:O56"/>
    <mergeCell ref="Q56:AE56"/>
    <mergeCell ref="EZ43:FL43"/>
    <mergeCell ref="FM44:FY45"/>
    <mergeCell ref="AF56:AH56"/>
    <mergeCell ref="AI56:AK56"/>
    <mergeCell ref="AQ48:BH48"/>
    <mergeCell ref="BK48:BV48"/>
    <mergeCell ref="BY48:CR48"/>
    <mergeCell ref="AM54:BD54"/>
    <mergeCell ref="BG53:BX53"/>
    <mergeCell ref="BG54:BX54"/>
    <mergeCell ref="EM43:EY43"/>
    <mergeCell ref="FM43:FY43"/>
    <mergeCell ref="EM39:EY39"/>
    <mergeCell ref="AQ49:BH49"/>
    <mergeCell ref="BK49:BV49"/>
    <mergeCell ref="BY49:CR49"/>
    <mergeCell ref="CN44:CU45"/>
    <mergeCell ref="CV44:DE45"/>
    <mergeCell ref="I45:CM45"/>
    <mergeCell ref="EZ44:FL45"/>
    <mergeCell ref="A43:H43"/>
    <mergeCell ref="I43:CM43"/>
    <mergeCell ref="CN43:CU43"/>
    <mergeCell ref="CV43:DE43"/>
    <mergeCell ref="DZ43:EL43"/>
    <mergeCell ref="A39:H42"/>
    <mergeCell ref="DF39:DO39"/>
    <mergeCell ref="DF40:DO40"/>
    <mergeCell ref="DF41:DO41"/>
    <mergeCell ref="DF42:DO42"/>
    <mergeCell ref="A44:H45"/>
    <mergeCell ref="I44:CM44"/>
    <mergeCell ref="CA53:CR53"/>
    <mergeCell ref="CA54:CR54"/>
    <mergeCell ref="DZ38:EL38"/>
    <mergeCell ref="CV39:DE39"/>
    <mergeCell ref="CV40:DE40"/>
    <mergeCell ref="CV41:DE41"/>
    <mergeCell ref="DZ42:EL42"/>
    <mergeCell ref="I42:CM42"/>
    <mergeCell ref="EM44:EY45"/>
    <mergeCell ref="CN39:CU39"/>
    <mergeCell ref="CN40:CU40"/>
    <mergeCell ref="CN41:CU41"/>
    <mergeCell ref="CN42:CU42"/>
    <mergeCell ref="I39:CM39"/>
    <mergeCell ref="CV42:DE42"/>
    <mergeCell ref="DZ39:EL39"/>
    <mergeCell ref="DZ40:EL40"/>
    <mergeCell ref="DZ41:EL41"/>
    <mergeCell ref="EZ38:FL38"/>
    <mergeCell ref="FM38:FY38"/>
    <mergeCell ref="A38:H38"/>
    <mergeCell ref="I38:CM38"/>
    <mergeCell ref="CN38:CU38"/>
    <mergeCell ref="CV38:DE38"/>
    <mergeCell ref="EM38:EY38"/>
    <mergeCell ref="DF38:DO38"/>
    <mergeCell ref="DP38:DY38"/>
    <mergeCell ref="DZ37:EL37"/>
    <mergeCell ref="EM37:EY37"/>
    <mergeCell ref="EZ37:FL37"/>
    <mergeCell ref="FM37:FY37"/>
    <mergeCell ref="A37:H37"/>
    <mergeCell ref="I37:CM37"/>
    <mergeCell ref="CN37:CU37"/>
    <mergeCell ref="CV37:DE37"/>
    <mergeCell ref="DF37:DO37"/>
    <mergeCell ref="DP37:DY37"/>
    <mergeCell ref="DZ34:EL34"/>
    <mergeCell ref="EM34:EY34"/>
    <mergeCell ref="EZ34:FL34"/>
    <mergeCell ref="FM34:FY34"/>
    <mergeCell ref="A34:H34"/>
    <mergeCell ref="I34:CM34"/>
    <mergeCell ref="CN34:CU34"/>
    <mergeCell ref="CV34:DE34"/>
    <mergeCell ref="DF34:DO34"/>
    <mergeCell ref="DP34:DY34"/>
    <mergeCell ref="DZ33:EL33"/>
    <mergeCell ref="EM33:EY33"/>
    <mergeCell ref="EZ33:FL33"/>
    <mergeCell ref="FM33:FY33"/>
    <mergeCell ref="A33:H33"/>
    <mergeCell ref="I33:CM33"/>
    <mergeCell ref="CN33:CU33"/>
    <mergeCell ref="CV33:DE33"/>
    <mergeCell ref="DF33:DO33"/>
    <mergeCell ref="DP33:DY33"/>
    <mergeCell ref="DZ32:EL32"/>
    <mergeCell ref="EM32:EY32"/>
    <mergeCell ref="EZ32:FL32"/>
    <mergeCell ref="FM32:FY32"/>
    <mergeCell ref="A32:H32"/>
    <mergeCell ref="I32:CM32"/>
    <mergeCell ref="CN32:CU32"/>
    <mergeCell ref="CV32:DE32"/>
    <mergeCell ref="DF32:DO32"/>
    <mergeCell ref="DP32:DY32"/>
    <mergeCell ref="DZ31:EL31"/>
    <mergeCell ref="EM31:EY31"/>
    <mergeCell ref="EZ31:FL31"/>
    <mergeCell ref="FM31:FY31"/>
    <mergeCell ref="A31:H31"/>
    <mergeCell ref="I31:CM31"/>
    <mergeCell ref="CN31:CU31"/>
    <mergeCell ref="CV31:DE31"/>
    <mergeCell ref="DF31:DO31"/>
    <mergeCell ref="DP31:DY31"/>
    <mergeCell ref="DZ30:EL30"/>
    <mergeCell ref="EM30:EY30"/>
    <mergeCell ref="EZ30:FL30"/>
    <mergeCell ref="FM30:FY30"/>
    <mergeCell ref="A30:H30"/>
    <mergeCell ref="I30:CM30"/>
    <mergeCell ref="CN30:CU30"/>
    <mergeCell ref="CV30:DE30"/>
    <mergeCell ref="DF30:DO30"/>
    <mergeCell ref="DP30:DY30"/>
    <mergeCell ref="DZ27:EL27"/>
    <mergeCell ref="EM27:EY27"/>
    <mergeCell ref="EZ27:FL27"/>
    <mergeCell ref="FM27:FY27"/>
    <mergeCell ref="A27:H27"/>
    <mergeCell ref="I27:CM27"/>
    <mergeCell ref="CN27:CU27"/>
    <mergeCell ref="CV27:DE27"/>
    <mergeCell ref="DF27:DO27"/>
    <mergeCell ref="DP27:DY27"/>
    <mergeCell ref="DZ26:EL26"/>
    <mergeCell ref="EM26:EY26"/>
    <mergeCell ref="EZ26:FL26"/>
    <mergeCell ref="FM26:FY26"/>
    <mergeCell ref="A26:H26"/>
    <mergeCell ref="I26:CM26"/>
    <mergeCell ref="CN26:CU26"/>
    <mergeCell ref="CV26:DE26"/>
    <mergeCell ref="DF26:DO26"/>
    <mergeCell ref="DP26:DY26"/>
    <mergeCell ref="DZ24:EL24"/>
    <mergeCell ref="EM24:EY24"/>
    <mergeCell ref="EZ24:FL24"/>
    <mergeCell ref="FM24:FY24"/>
    <mergeCell ref="A24:H24"/>
    <mergeCell ref="I24:CM24"/>
    <mergeCell ref="CN24:CU24"/>
    <mergeCell ref="CV24:DE24"/>
    <mergeCell ref="DF24:DO24"/>
    <mergeCell ref="DP24:DY24"/>
    <mergeCell ref="DZ23:EL23"/>
    <mergeCell ref="EM23:EY23"/>
    <mergeCell ref="EZ23:FL23"/>
    <mergeCell ref="FM23:FY23"/>
    <mergeCell ref="A23:H23"/>
    <mergeCell ref="I23:CM23"/>
    <mergeCell ref="CN23:CU23"/>
    <mergeCell ref="CV23:DE23"/>
    <mergeCell ref="DF23:DO23"/>
    <mergeCell ref="DP23:DY23"/>
    <mergeCell ref="DZ22:EL22"/>
    <mergeCell ref="EM22:EY22"/>
    <mergeCell ref="EZ22:FL22"/>
    <mergeCell ref="FM22:FY22"/>
    <mergeCell ref="A22:H22"/>
    <mergeCell ref="I22:CM22"/>
    <mergeCell ref="CN22:CU22"/>
    <mergeCell ref="CV22:DE22"/>
    <mergeCell ref="DF22:DO22"/>
    <mergeCell ref="DP22:DY22"/>
    <mergeCell ref="DZ21:EL21"/>
    <mergeCell ref="EM21:EY21"/>
    <mergeCell ref="EZ21:FL21"/>
    <mergeCell ref="FM21:FY21"/>
    <mergeCell ref="A21:H21"/>
    <mergeCell ref="I21:CM21"/>
    <mergeCell ref="CN21:CU21"/>
    <mergeCell ref="CV21:DE21"/>
    <mergeCell ref="DF21:DO21"/>
    <mergeCell ref="DP21:DY21"/>
    <mergeCell ref="DZ20:EL20"/>
    <mergeCell ref="EM20:EY20"/>
    <mergeCell ref="EZ20:FL20"/>
    <mergeCell ref="FM20:FY20"/>
    <mergeCell ref="A20:H20"/>
    <mergeCell ref="I20:CM20"/>
    <mergeCell ref="CN20:CU20"/>
    <mergeCell ref="CV20:DE20"/>
    <mergeCell ref="DF20:DO20"/>
    <mergeCell ref="DZ19:EL19"/>
    <mergeCell ref="EM19:EY19"/>
    <mergeCell ref="EZ19:FL19"/>
    <mergeCell ref="FM19:FY19"/>
    <mergeCell ref="A19:H19"/>
    <mergeCell ref="I19:CM19"/>
    <mergeCell ref="CN19:CU19"/>
    <mergeCell ref="CV19:DE19"/>
    <mergeCell ref="DF19:DO19"/>
    <mergeCell ref="DZ10:EL10"/>
    <mergeCell ref="EM10:EY10"/>
    <mergeCell ref="EZ10:FL10"/>
    <mergeCell ref="FM10:FY10"/>
    <mergeCell ref="A10:H10"/>
    <mergeCell ref="I10:CM10"/>
    <mergeCell ref="CN10:CU10"/>
    <mergeCell ref="CV10:DE10"/>
    <mergeCell ref="DZ9:EL9"/>
    <mergeCell ref="EM9:EY9"/>
    <mergeCell ref="EZ9:FL9"/>
    <mergeCell ref="FM9:FY9"/>
    <mergeCell ref="A9:H9"/>
    <mergeCell ref="I9:CM9"/>
    <mergeCell ref="CN9:CU9"/>
    <mergeCell ref="CV9:DE9"/>
    <mergeCell ref="DZ8:EL8"/>
    <mergeCell ref="EM8:EY8"/>
    <mergeCell ref="EZ8:FL8"/>
    <mergeCell ref="FM8:FY8"/>
    <mergeCell ref="A8:H8"/>
    <mergeCell ref="I8:CM8"/>
    <mergeCell ref="CN8:CU8"/>
    <mergeCell ref="CV8:DE8"/>
    <mergeCell ref="EI4:EL4"/>
    <mergeCell ref="A3:H5"/>
    <mergeCell ref="A6:H6"/>
    <mergeCell ref="B1:FX1"/>
    <mergeCell ref="A7:H7"/>
    <mergeCell ref="I7:CM7"/>
    <mergeCell ref="CN7:CU7"/>
    <mergeCell ref="CV7:DE7"/>
    <mergeCell ref="DZ7:EL7"/>
    <mergeCell ref="EM7:EY7"/>
    <mergeCell ref="I6:CM6"/>
    <mergeCell ref="CN6:CU6"/>
    <mergeCell ref="CV6:DE6"/>
    <mergeCell ref="FM7:FY7"/>
    <mergeCell ref="DZ6:EL6"/>
    <mergeCell ref="EM6:EY6"/>
    <mergeCell ref="EZ6:FL6"/>
    <mergeCell ref="FM6:FY6"/>
    <mergeCell ref="EZ7:FL7"/>
    <mergeCell ref="EM4:ER4"/>
    <mergeCell ref="FI4:FL4"/>
    <mergeCell ref="FM4:FY5"/>
    <mergeCell ref="DZ5:EL5"/>
    <mergeCell ref="EM5:EY5"/>
    <mergeCell ref="EZ5:FL5"/>
    <mergeCell ref="ES4:EU4"/>
    <mergeCell ref="EV4:EY4"/>
    <mergeCell ref="EZ4:FE4"/>
    <mergeCell ref="FF4:FH4"/>
    <mergeCell ref="EZ39:FL39"/>
    <mergeCell ref="EZ40:FL40"/>
    <mergeCell ref="EZ41:FL41"/>
    <mergeCell ref="EZ42:FL42"/>
    <mergeCell ref="I3:CM5"/>
    <mergeCell ref="CN3:CU5"/>
    <mergeCell ref="CV3:DE5"/>
    <mergeCell ref="DZ3:FY3"/>
    <mergeCell ref="DZ4:EE4"/>
    <mergeCell ref="EF4:EH4"/>
    <mergeCell ref="AK53:BF53"/>
    <mergeCell ref="FM39:FY39"/>
    <mergeCell ref="FM40:FY40"/>
    <mergeCell ref="FM41:FY41"/>
    <mergeCell ref="FM42:FY42"/>
    <mergeCell ref="I40:CM40"/>
    <mergeCell ref="I41:CM41"/>
    <mergeCell ref="EM40:EY40"/>
    <mergeCell ref="EM41:EY41"/>
    <mergeCell ref="EM42:EY42"/>
  </mergeCells>
  <printOptions/>
  <pageMargins left="0.26" right="0.16" top="0.55" bottom="0.31496062992125984" header="0.1968503937007874" footer="0.1968503937007874"/>
  <pageSetup cellComments="asDisplayed" horizontalDpi="600" verticalDpi="600" orientation="landscape" paperSize="9" r:id="rId1"/>
  <rowBreaks count="1" manualBreakCount="1">
    <brk id="3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</cp:lastModifiedBy>
  <cp:lastPrinted>2024-01-12T09:26:53Z</cp:lastPrinted>
  <dcterms:created xsi:type="dcterms:W3CDTF">2011-01-11T10:25:48Z</dcterms:created>
  <dcterms:modified xsi:type="dcterms:W3CDTF">2024-01-15T15:57:07Z</dcterms:modified>
  <cp:category/>
  <cp:version/>
  <cp:contentType/>
  <cp:contentStatus/>
</cp:coreProperties>
</file>